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720" windowWidth="9990" windowHeight="9420" tabRatio="750" activeTab="0"/>
  </bookViews>
  <sheets>
    <sheet name="Administração TRECHO 02" sheetId="1" r:id="rId1"/>
  </sheets>
  <definedNames>
    <definedName name="_xlnm.Print_Area" localSheetId="0">'Administração TRECHO 02'!$A$1:$H$68</definedName>
  </definedNames>
  <calcPr fullCalcOnLoad="1"/>
</workbook>
</file>

<file path=xl/sharedStrings.xml><?xml version="1.0" encoding="utf-8"?>
<sst xmlns="http://schemas.openxmlformats.org/spreadsheetml/2006/main" count="90" uniqueCount="69">
  <si>
    <t>SERVIÇO:</t>
  </si>
  <si>
    <t>DMT</t>
  </si>
  <si>
    <t>EQUIPAMENTO</t>
  </si>
  <si>
    <t>QUANT.</t>
  </si>
  <si>
    <t xml:space="preserve">    UTILIZAÇÃO</t>
  </si>
  <si>
    <t xml:space="preserve"> CUSTO OPERACIONAL</t>
  </si>
  <si>
    <t>CUSTO</t>
  </si>
  <si>
    <t>PROD.</t>
  </si>
  <si>
    <t>IMPROD.</t>
  </si>
  <si>
    <t>PRODUTIVO</t>
  </si>
  <si>
    <t>IMPRODUTIVO</t>
  </si>
  <si>
    <t>HORÁRIO</t>
  </si>
  <si>
    <t xml:space="preserve">MAO-DE-OBRA SUPLEMENTAR </t>
  </si>
  <si>
    <t>K ou R</t>
  </si>
  <si>
    <t>SALÁRIO BASE</t>
  </si>
  <si>
    <t xml:space="preserve">CUSTO </t>
  </si>
  <si>
    <t>MATERIAIS</t>
  </si>
  <si>
    <t>UNIDADE</t>
  </si>
  <si>
    <t>CONSUMO</t>
  </si>
  <si>
    <t>UNITÁRIO</t>
  </si>
  <si>
    <t>TRANSPORTE</t>
  </si>
  <si>
    <t>(T)</t>
  </si>
  <si>
    <t>(P)</t>
  </si>
  <si>
    <t xml:space="preserve">  (TOT)</t>
  </si>
  <si>
    <t xml:space="preserve"> TOTAL (F)</t>
  </si>
  <si>
    <t>CUSTO UNITÁRIO TOTAL:</t>
  </si>
  <si>
    <t>OBSERVAÇÕES</t>
  </si>
  <si>
    <t>CÓDIGO</t>
  </si>
  <si>
    <t>CUSTO UNITÁRIO DER ES</t>
  </si>
  <si>
    <t>Quadro de Custos Unitários de Serviços</t>
  </si>
  <si>
    <t>PE-QD 23</t>
  </si>
  <si>
    <t>TOTAL (A)</t>
  </si>
  <si>
    <t xml:space="preserve">    TOTAL (B)</t>
  </si>
  <si>
    <t>ITENS DE INCIDENCIA</t>
  </si>
  <si>
    <t>%</t>
  </si>
  <si>
    <t>M.O.</t>
  </si>
  <si>
    <t>Equip.</t>
  </si>
  <si>
    <t>Mat.</t>
  </si>
  <si>
    <t>custo</t>
  </si>
  <si>
    <t xml:space="preserve">    TOTAL (C)</t>
  </si>
  <si>
    <t>PRODUÇÃO DA EQUIPE (D)</t>
  </si>
  <si>
    <t xml:space="preserve">     CUSTO HORÁRIO TOTAL (A+B+C)</t>
  </si>
  <si>
    <t>CUSTO UNITÁRIO DE EXECUÇÃO                                                     [ (A)+(B) +(C) ] / (D) = (E)</t>
  </si>
  <si>
    <t>SERVIÇOS</t>
  </si>
  <si>
    <t xml:space="preserve"> TOTAL (G)</t>
  </si>
  <si>
    <t>TOTAL (H)</t>
  </si>
  <si>
    <t>CUSTO DIRETO TOTAL (E)+(F)+(G)+(H)</t>
  </si>
  <si>
    <t>SEGMENTO :</t>
  </si>
  <si>
    <t xml:space="preserve">CÓDIGO SERVIÇO: </t>
  </si>
  <si>
    <t>PROJETO EXECUTIVO PARA IMPLANTAÇÃO</t>
  </si>
  <si>
    <t>DATA BASE: OUTUBRO/2014</t>
  </si>
  <si>
    <t>BDI: 26,05%</t>
  </si>
  <si>
    <t>Administração Local</t>
  </si>
  <si>
    <t>Engenheiro Residente</t>
  </si>
  <si>
    <t>Vigia</t>
  </si>
  <si>
    <t>Motorista</t>
  </si>
  <si>
    <t>Cozinheiro</t>
  </si>
  <si>
    <t>Gasolina</t>
  </si>
  <si>
    <t>Oleo Diesel</t>
  </si>
  <si>
    <t xml:space="preserve">Aluguel mensal de veículos tipo Gol 1.0, exclusive </t>
  </si>
  <si>
    <t>motorista e combustível</t>
  </si>
  <si>
    <t>l</t>
  </si>
  <si>
    <t>mês</t>
  </si>
  <si>
    <t>RODOVIA : 02</t>
  </si>
  <si>
    <t>TRECHO  : Estrada Cancela  - Leonel ES 162</t>
  </si>
  <si>
    <t>EXTENSÃO  : 6,30Km</t>
  </si>
  <si>
    <t>Almoxarife</t>
  </si>
  <si>
    <t>Técnico de nível médio</t>
  </si>
  <si>
    <t>UNIDADE:  mês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</si>
</sst>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\ #,##0_);\(&quot;CR$&quot;\ #,##0\)"/>
    <numFmt numFmtId="179" formatCode="&quot;CR$&quot;\ #,##0_);[Red]\(&quot;CR$&quot;\ #,##0\)"/>
    <numFmt numFmtId="180" formatCode="&quot;CR$&quot;\ #,##0.00_);\(&quot;CR$&quot;\ #,##0.00\)"/>
    <numFmt numFmtId="181" formatCode="&quot;CR$&quot;\ #,##0.00_);[Red]\(&quot;CR$&quot;\ #,##0.00\)"/>
    <numFmt numFmtId="182" formatCode="_(&quot;CR$&quot;\ * #,##0_);_(&quot;CR$&quot;\ * \(#,##0\);_(&quot;CR$&quot;\ * &quot;-&quot;_);_(@_)"/>
    <numFmt numFmtId="183" formatCode="_(&quot;CR$&quot;\ * #,##0.00_);_(&quot;CR$&quot;\ * \(#,##0.00\);_(&quot;CR$&quot;\ * &quot;-&quot;??_);_(@_)"/>
    <numFmt numFmtId="184" formatCode="General_)"/>
    <numFmt numFmtId="185" formatCode="0.00_)"/>
    <numFmt numFmtId="186" formatCode="0.0000_)"/>
    <numFmt numFmtId="187" formatCode="##,##0"/>
    <numFmt numFmtId="188" formatCode="##,##0.0"/>
    <numFmt numFmtId="189" formatCode="##,##0.00"/>
    <numFmt numFmtId="190" formatCode="##,##0.000"/>
    <numFmt numFmtId="191" formatCode="##,##0.0000"/>
    <numFmt numFmtId="192" formatCode="0.000"/>
    <numFmt numFmtId="193" formatCode="0.0000"/>
    <numFmt numFmtId="194" formatCode="0.00000"/>
    <numFmt numFmtId="195" formatCode="0.0"/>
    <numFmt numFmtId="196" formatCode="#,##0.000"/>
    <numFmt numFmtId="197" formatCode="#,##0.0000"/>
    <numFmt numFmtId="198" formatCode="#,##0.000_);\(#,##0.000\)"/>
    <numFmt numFmtId="199" formatCode="0.000_)"/>
    <numFmt numFmtId="200" formatCode="#,##0.00_ ;\-#,##0.00\ "/>
    <numFmt numFmtId="201" formatCode="###,##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Futura Lt BT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0" fontId="7" fillId="0" borderId="0" xfId="49" applyFont="1" applyFill="1">
      <alignment/>
      <protection/>
    </xf>
    <xf numFmtId="0" fontId="7" fillId="0" borderId="0" xfId="49" applyFont="1" applyFill="1" applyBorder="1" applyAlignment="1" applyProtection="1">
      <alignment horizontal="left"/>
      <protection/>
    </xf>
    <xf numFmtId="0" fontId="7" fillId="0" borderId="13" xfId="49" applyFont="1" applyFill="1" applyBorder="1" applyAlignment="1" applyProtection="1">
      <alignment horizontal="centerContinuous"/>
      <protection/>
    </xf>
    <xf numFmtId="0" fontId="7" fillId="0" borderId="14" xfId="49" applyFont="1" applyFill="1" applyBorder="1" applyAlignment="1">
      <alignment horizontal="centerContinuous"/>
      <protection/>
    </xf>
    <xf numFmtId="0" fontId="7" fillId="0" borderId="15" xfId="49" applyFont="1" applyFill="1" applyBorder="1" applyAlignment="1" applyProtection="1">
      <alignment horizontal="centerContinuous"/>
      <protection/>
    </xf>
    <xf numFmtId="0" fontId="7" fillId="0" borderId="16" xfId="49" applyFont="1" applyFill="1" applyBorder="1" applyAlignment="1" applyProtection="1">
      <alignment horizontal="center"/>
      <protection/>
    </xf>
    <xf numFmtId="0" fontId="7" fillId="0" borderId="16" xfId="49" applyFont="1" applyFill="1" applyBorder="1" applyAlignment="1" applyProtection="1">
      <alignment horizontal="left"/>
      <protection/>
    </xf>
    <xf numFmtId="185" fontId="7" fillId="0" borderId="17" xfId="49" applyNumberFormat="1" applyFont="1" applyFill="1" applyBorder="1" applyProtection="1">
      <alignment/>
      <protection/>
    </xf>
    <xf numFmtId="0" fontId="7" fillId="0" borderId="12" xfId="49" applyFont="1" applyFill="1" applyBorder="1">
      <alignment/>
      <protection/>
    </xf>
    <xf numFmtId="193" fontId="7" fillId="0" borderId="12" xfId="49" applyNumberFormat="1" applyFont="1" applyFill="1" applyBorder="1" applyProtection="1">
      <alignment/>
      <protection/>
    </xf>
    <xf numFmtId="185" fontId="7" fillId="0" borderId="12" xfId="49" applyNumberFormat="1" applyFont="1" applyFill="1" applyBorder="1" applyProtection="1">
      <alignment/>
      <protection/>
    </xf>
    <xf numFmtId="0" fontId="7" fillId="0" borderId="10" xfId="49" applyFont="1" applyFill="1" applyBorder="1">
      <alignment/>
      <protection/>
    </xf>
    <xf numFmtId="0" fontId="7" fillId="0" borderId="0" xfId="49" applyFont="1" applyFill="1" applyBorder="1">
      <alignment/>
      <protection/>
    </xf>
    <xf numFmtId="0" fontId="7" fillId="0" borderId="18" xfId="49" applyFont="1" applyFill="1" applyBorder="1">
      <alignment/>
      <protection/>
    </xf>
    <xf numFmtId="185" fontId="7" fillId="0" borderId="19" xfId="49" applyNumberFormat="1" applyFont="1" applyFill="1" applyBorder="1" applyProtection="1">
      <alignment/>
      <protection/>
    </xf>
    <xf numFmtId="185" fontId="7" fillId="0" borderId="19" xfId="49" applyNumberFormat="1" applyFont="1" applyFill="1" applyBorder="1" applyAlignment="1" applyProtection="1">
      <alignment horizontal="center"/>
      <protection/>
    </xf>
    <xf numFmtId="0" fontId="6" fillId="0" borderId="0" xfId="49" applyFont="1" applyFill="1" applyBorder="1" applyAlignment="1" applyProtection="1">
      <alignment vertical="center"/>
      <protection/>
    </xf>
    <xf numFmtId="185" fontId="7" fillId="0" borderId="12" xfId="49" applyNumberFormat="1" applyFont="1" applyFill="1" applyBorder="1" applyAlignment="1" applyProtection="1">
      <alignment horizontal="center"/>
      <protection/>
    </xf>
    <xf numFmtId="191" fontId="7" fillId="0" borderId="12" xfId="49" applyNumberFormat="1" applyFont="1" applyFill="1" applyBorder="1" applyProtection="1">
      <alignment/>
      <protection/>
    </xf>
    <xf numFmtId="0" fontId="7" fillId="0" borderId="0" xfId="49" applyFont="1" applyFill="1" applyBorder="1" applyAlignment="1" applyProtection="1">
      <alignment wrapText="1"/>
      <protection/>
    </xf>
    <xf numFmtId="0" fontId="7" fillId="0" borderId="12" xfId="49" applyFont="1" applyFill="1" applyBorder="1" applyAlignment="1" applyProtection="1">
      <alignment wrapText="1"/>
      <protection/>
    </xf>
    <xf numFmtId="186" fontId="7" fillId="0" borderId="17" xfId="49" applyNumberFormat="1" applyFont="1" applyFill="1" applyBorder="1" applyProtection="1">
      <alignment/>
      <protection/>
    </xf>
    <xf numFmtId="0" fontId="7" fillId="0" borderId="18" xfId="49" applyFont="1" applyFill="1" applyBorder="1" applyAlignment="1" applyProtection="1">
      <alignment wrapText="1"/>
      <protection/>
    </xf>
    <xf numFmtId="0" fontId="7" fillId="0" borderId="16" xfId="49" applyFont="1" applyFill="1" applyBorder="1" applyAlignment="1" applyProtection="1">
      <alignment wrapText="1"/>
      <protection/>
    </xf>
    <xf numFmtId="185" fontId="7" fillId="0" borderId="20" xfId="49" applyNumberFormat="1" applyFont="1" applyFill="1" applyBorder="1" applyProtection="1">
      <alignment/>
      <protection/>
    </xf>
    <xf numFmtId="186" fontId="7" fillId="0" borderId="20" xfId="49" applyNumberFormat="1" applyFont="1" applyFill="1" applyBorder="1" applyProtection="1">
      <alignment/>
      <protection/>
    </xf>
    <xf numFmtId="0" fontId="7" fillId="0" borderId="19" xfId="49" applyFont="1" applyFill="1" applyBorder="1" applyAlignment="1" applyProtection="1">
      <alignment horizontal="center"/>
      <protection/>
    </xf>
    <xf numFmtId="0" fontId="7" fillId="0" borderId="20" xfId="49" applyFont="1" applyFill="1" applyBorder="1" applyAlignment="1" applyProtection="1">
      <alignment horizontal="center"/>
      <protection/>
    </xf>
    <xf numFmtId="0" fontId="7" fillId="0" borderId="17" xfId="49" applyFont="1" applyFill="1" applyBorder="1" applyAlignment="1" applyProtection="1">
      <alignment horizontal="left"/>
      <protection/>
    </xf>
    <xf numFmtId="0" fontId="6" fillId="0" borderId="10" xfId="49" applyFont="1" applyFill="1" applyBorder="1">
      <alignment/>
      <protection/>
    </xf>
    <xf numFmtId="184" fontId="7" fillId="0" borderId="0" xfId="49" applyNumberFormat="1" applyFont="1" applyFill="1" applyBorder="1" applyAlignment="1" applyProtection="1">
      <alignment horizontal="left"/>
      <protection/>
    </xf>
    <xf numFmtId="185" fontId="7" fillId="0" borderId="0" xfId="49" applyNumberFormat="1" applyFont="1" applyFill="1" applyBorder="1" applyAlignment="1" applyProtection="1">
      <alignment horizontal="left"/>
      <protection/>
    </xf>
    <xf numFmtId="185" fontId="7" fillId="0" borderId="18" xfId="49" applyNumberFormat="1" applyFont="1" applyFill="1" applyBorder="1" applyAlignment="1" applyProtection="1">
      <alignment horizontal="left"/>
      <protection/>
    </xf>
    <xf numFmtId="0" fontId="9" fillId="0" borderId="18" xfId="49" applyFont="1" applyFill="1" applyBorder="1">
      <alignment/>
      <protection/>
    </xf>
    <xf numFmtId="0" fontId="7" fillId="0" borderId="17" xfId="49" applyFont="1" applyFill="1" applyBorder="1" applyAlignment="1" applyProtection="1">
      <alignment horizontal="center" vertical="center"/>
      <protection/>
    </xf>
    <xf numFmtId="0" fontId="7" fillId="0" borderId="21" xfId="4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21" xfId="49" applyFont="1" applyFill="1" applyBorder="1" applyAlignment="1" applyProtection="1">
      <alignment horizontal="center" vertical="center"/>
      <protection/>
    </xf>
    <xf numFmtId="0" fontId="7" fillId="0" borderId="0" xfId="49" applyFont="1" applyFill="1" applyBorder="1" applyAlignment="1" applyProtection="1">
      <alignment horizontal="center" vertical="center"/>
      <protection/>
    </xf>
    <xf numFmtId="0" fontId="7" fillId="0" borderId="12" xfId="49" applyFont="1" applyFill="1" applyBorder="1" applyAlignment="1" applyProtection="1">
      <alignment horizontal="center" vertical="center"/>
      <protection/>
    </xf>
    <xf numFmtId="185" fontId="7" fillId="0" borderId="17" xfId="49" applyNumberFormat="1" applyFont="1" applyFill="1" applyBorder="1" applyAlignment="1" applyProtection="1">
      <alignment horizontal="center"/>
      <protection/>
    </xf>
    <xf numFmtId="0" fontId="7" fillId="0" borderId="23" xfId="49" applyFont="1" applyFill="1" applyBorder="1" applyAlignment="1" applyProtection="1">
      <alignment horizontal="left"/>
      <protection/>
    </xf>
    <xf numFmtId="185" fontId="7" fillId="0" borderId="20" xfId="49" applyNumberFormat="1" applyFont="1" applyFill="1" applyBorder="1" applyAlignment="1" applyProtection="1">
      <alignment horizontal="center"/>
      <protection/>
    </xf>
    <xf numFmtId="0" fontId="0" fillId="0" borderId="21" xfId="48" applyFill="1" applyBorder="1">
      <alignment/>
      <protection/>
    </xf>
    <xf numFmtId="0" fontId="0" fillId="0" borderId="0" xfId="48" applyFill="1">
      <alignment/>
      <protection/>
    </xf>
    <xf numFmtId="0" fontId="0" fillId="0" borderId="12" xfId="48" applyFill="1" applyBorder="1">
      <alignment/>
      <protection/>
    </xf>
    <xf numFmtId="0" fontId="6" fillId="0" borderId="22" xfId="49" applyFont="1" applyFill="1" applyBorder="1" applyAlignment="1" applyProtection="1">
      <alignment horizontal="left"/>
      <protection/>
    </xf>
    <xf numFmtId="0" fontId="7" fillId="0" borderId="24" xfId="49" applyFont="1" applyFill="1" applyBorder="1" applyAlignment="1" applyProtection="1">
      <alignment horizontal="center"/>
      <protection/>
    </xf>
    <xf numFmtId="0" fontId="7" fillId="0" borderId="25" xfId="49" applyFont="1" applyFill="1" applyBorder="1" applyAlignment="1" applyProtection="1">
      <alignment horizontal="center"/>
      <protection/>
    </xf>
    <xf numFmtId="0" fontId="7" fillId="0" borderId="26" xfId="49" applyFont="1" applyFill="1" applyBorder="1">
      <alignment/>
      <protection/>
    </xf>
    <xf numFmtId="185" fontId="7" fillId="0" borderId="27" xfId="49" applyNumberFormat="1" applyFont="1" applyFill="1" applyBorder="1" applyProtection="1">
      <alignment/>
      <protection/>
    </xf>
    <xf numFmtId="0" fontId="7" fillId="0" borderId="28" xfId="49" applyFont="1" applyFill="1" applyBorder="1">
      <alignment/>
      <protection/>
    </xf>
    <xf numFmtId="0" fontId="7" fillId="0" borderId="29" xfId="49" applyFont="1" applyFill="1" applyBorder="1">
      <alignment/>
      <protection/>
    </xf>
    <xf numFmtId="0" fontId="7" fillId="0" borderId="30" xfId="49" applyFont="1" applyFill="1" applyBorder="1">
      <alignment/>
      <protection/>
    </xf>
    <xf numFmtId="185" fontId="7" fillId="0" borderId="31" xfId="49" applyNumberFormat="1" applyFont="1" applyFill="1" applyBorder="1" applyProtection="1">
      <alignment/>
      <protection/>
    </xf>
    <xf numFmtId="39" fontId="7" fillId="0" borderId="24" xfId="49" applyNumberFormat="1" applyFont="1" applyFill="1" applyBorder="1" applyAlignment="1" applyProtection="1">
      <alignment horizontal="center"/>
      <protection/>
    </xf>
    <xf numFmtId="39" fontId="7" fillId="0" borderId="25" xfId="49" applyNumberFormat="1" applyFont="1" applyFill="1" applyBorder="1" applyAlignment="1" applyProtection="1">
      <alignment horizontal="center"/>
      <protection/>
    </xf>
    <xf numFmtId="39" fontId="7" fillId="0" borderId="32" xfId="49" applyNumberFormat="1" applyFont="1" applyFill="1" applyBorder="1" applyProtection="1">
      <alignment/>
      <protection/>
    </xf>
    <xf numFmtId="0" fontId="7" fillId="0" borderId="33" xfId="49" applyFont="1" applyFill="1" applyBorder="1">
      <alignment/>
      <protection/>
    </xf>
    <xf numFmtId="0" fontId="7" fillId="0" borderId="26" xfId="49" applyFont="1" applyFill="1" applyBorder="1" applyAlignment="1">
      <alignment horizontal="center" vertical="center"/>
      <protection/>
    </xf>
    <xf numFmtId="39" fontId="7" fillId="0" borderId="27" xfId="49" applyNumberFormat="1" applyFont="1" applyFill="1" applyBorder="1" applyAlignment="1" applyProtection="1">
      <alignment horizontal="center"/>
      <protection/>
    </xf>
    <xf numFmtId="0" fontId="7" fillId="0" borderId="26" xfId="49" applyFont="1" applyFill="1" applyBorder="1" applyAlignment="1">
      <alignment horizontal="center"/>
      <protection/>
    </xf>
    <xf numFmtId="0" fontId="7" fillId="0" borderId="34" xfId="49" applyFont="1" applyFill="1" applyBorder="1" applyAlignment="1">
      <alignment horizontal="center"/>
      <protection/>
    </xf>
    <xf numFmtId="39" fontId="7" fillId="0" borderId="35" xfId="49" applyNumberFormat="1" applyFont="1" applyFill="1" applyBorder="1" applyProtection="1">
      <alignment/>
      <protection/>
    </xf>
    <xf numFmtId="39" fontId="7" fillId="0" borderId="31" xfId="49" applyNumberFormat="1" applyFont="1" applyFill="1" applyBorder="1" applyAlignment="1" applyProtection="1">
      <alignment horizontal="center"/>
      <protection/>
    </xf>
    <xf numFmtId="39" fontId="7" fillId="0" borderId="35" xfId="49" applyNumberFormat="1" applyFont="1" applyFill="1" applyBorder="1" applyAlignment="1" applyProtection="1">
      <alignment horizontal="center"/>
      <protection/>
    </xf>
    <xf numFmtId="39" fontId="7" fillId="0" borderId="24" xfId="49" applyNumberFormat="1" applyFont="1" applyFill="1" applyBorder="1" applyProtection="1">
      <alignment/>
      <protection/>
    </xf>
    <xf numFmtId="39" fontId="7" fillId="0" borderId="27" xfId="49" applyNumberFormat="1" applyFont="1" applyFill="1" applyBorder="1" applyProtection="1">
      <alignment/>
      <protection/>
    </xf>
    <xf numFmtId="0" fontId="7" fillId="0" borderId="27" xfId="49" applyFont="1" applyFill="1" applyBorder="1">
      <alignment/>
      <protection/>
    </xf>
    <xf numFmtId="0" fontId="7" fillId="0" borderId="25" xfId="49" applyFont="1" applyFill="1" applyBorder="1">
      <alignment/>
      <protection/>
    </xf>
    <xf numFmtId="0" fontId="7" fillId="0" borderId="28" xfId="0" applyNumberFormat="1" applyFont="1" applyFill="1" applyBorder="1" applyAlignment="1">
      <alignment vertical="center"/>
    </xf>
    <xf numFmtId="0" fontId="7" fillId="0" borderId="33" xfId="0" applyNumberFormat="1" applyFont="1" applyFill="1" applyBorder="1" applyAlignment="1">
      <alignment vertical="center"/>
    </xf>
    <xf numFmtId="0" fontId="7" fillId="0" borderId="36" xfId="0" applyNumberFormat="1" applyFont="1" applyFill="1" applyBorder="1" applyAlignment="1">
      <alignment vertical="center"/>
    </xf>
    <xf numFmtId="0" fontId="7" fillId="0" borderId="37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4" fontId="7" fillId="0" borderId="27" xfId="49" applyNumberFormat="1" applyFont="1" applyFill="1" applyBorder="1" applyProtection="1">
      <alignment/>
      <protection/>
    </xf>
    <xf numFmtId="184" fontId="7" fillId="0" borderId="18" xfId="49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7" fillId="0" borderId="3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93" fontId="7" fillId="0" borderId="0" xfId="49" applyNumberFormat="1" applyFont="1" applyFill="1" applyBorder="1" applyProtection="1">
      <alignment/>
      <protection/>
    </xf>
    <xf numFmtId="185" fontId="7" fillId="0" borderId="39" xfId="49" applyNumberFormat="1" applyFont="1" applyFill="1" applyBorder="1" applyProtection="1">
      <alignment/>
      <protection/>
    </xf>
    <xf numFmtId="0" fontId="7" fillId="0" borderId="21" xfId="49" applyFont="1" applyFill="1" applyBorder="1">
      <alignment/>
      <protection/>
    </xf>
    <xf numFmtId="185" fontId="7" fillId="0" borderId="21" xfId="49" applyNumberFormat="1" applyFont="1" applyFill="1" applyBorder="1" applyProtection="1">
      <alignment/>
      <protection/>
    </xf>
    <xf numFmtId="185" fontId="7" fillId="0" borderId="23" xfId="49" applyNumberFormat="1" applyFont="1" applyFill="1" applyBorder="1" applyProtection="1">
      <alignment/>
      <protection/>
    </xf>
    <xf numFmtId="185" fontId="7" fillId="0" borderId="11" xfId="49" applyNumberFormat="1" applyFont="1" applyFill="1" applyBorder="1" applyAlignment="1" applyProtection="1">
      <alignment/>
      <protection/>
    </xf>
    <xf numFmtId="201" fontId="7" fillId="0" borderId="12" xfId="53" applyNumberFormat="1" applyFont="1" applyFill="1" applyBorder="1" applyAlignment="1">
      <alignment vertical="center" wrapText="1"/>
    </xf>
    <xf numFmtId="185" fontId="7" fillId="0" borderId="12" xfId="49" applyNumberFormat="1" applyFont="1" applyFill="1" applyBorder="1" applyAlignment="1" applyProtection="1">
      <alignment/>
      <protection/>
    </xf>
    <xf numFmtId="185" fontId="7" fillId="0" borderId="16" xfId="49" applyNumberFormat="1" applyFont="1" applyFill="1" applyBorder="1" applyAlignment="1" applyProtection="1">
      <alignment/>
      <protection/>
    </xf>
    <xf numFmtId="4" fontId="7" fillId="0" borderId="12" xfId="49" applyNumberFormat="1" applyFont="1" applyFill="1" applyBorder="1" applyAlignment="1" applyProtection="1">
      <alignment horizontal="center"/>
      <protection/>
    </xf>
    <xf numFmtId="0" fontId="6" fillId="0" borderId="0" xfId="49" applyFont="1" applyFill="1" applyBorder="1" applyAlignment="1" applyProtection="1">
      <alignment horizontal="center" vertical="center"/>
      <protection/>
    </xf>
    <xf numFmtId="0" fontId="6" fillId="0" borderId="18" xfId="49" applyFont="1" applyFill="1" applyBorder="1" applyAlignment="1" applyProtection="1">
      <alignment horizontal="center" vertical="center"/>
      <protection/>
    </xf>
    <xf numFmtId="185" fontId="7" fillId="0" borderId="24" xfId="49" applyNumberFormat="1" applyFont="1" applyFill="1" applyBorder="1" applyAlignment="1" applyProtection="1">
      <alignment vertical="center"/>
      <protection/>
    </xf>
    <xf numFmtId="185" fontId="7" fillId="0" borderId="25" xfId="49" applyNumberFormat="1" applyFont="1" applyFill="1" applyBorder="1" applyAlignment="1" applyProtection="1">
      <alignment vertical="center"/>
      <protection/>
    </xf>
    <xf numFmtId="0" fontId="7" fillId="0" borderId="19" xfId="49" applyFont="1" applyFill="1" applyBorder="1" applyAlignment="1" applyProtection="1">
      <alignment horizontal="center" vertical="center"/>
      <protection/>
    </xf>
    <xf numFmtId="0" fontId="7" fillId="0" borderId="20" xfId="49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left" vertical="center"/>
    </xf>
    <xf numFmtId="0" fontId="6" fillId="0" borderId="28" xfId="49" applyFont="1" applyFill="1" applyBorder="1" applyAlignment="1" applyProtection="1">
      <alignment horizontal="left" vertical="center"/>
      <protection/>
    </xf>
    <xf numFmtId="0" fontId="6" fillId="0" borderId="10" xfId="49" applyFont="1" applyFill="1" applyBorder="1" applyAlignment="1" applyProtection="1">
      <alignment horizontal="left" vertical="center"/>
      <protection/>
    </xf>
    <xf numFmtId="0" fontId="6" fillId="0" borderId="29" xfId="49" applyFont="1" applyFill="1" applyBorder="1" applyAlignment="1" applyProtection="1">
      <alignment horizontal="left" vertical="center"/>
      <protection/>
    </xf>
    <xf numFmtId="0" fontId="6" fillId="0" borderId="18" xfId="49" applyFont="1" applyFill="1" applyBorder="1" applyAlignment="1" applyProtection="1">
      <alignment horizontal="left" vertical="center"/>
      <protection/>
    </xf>
    <xf numFmtId="0" fontId="6" fillId="0" borderId="28" xfId="49" applyFont="1" applyFill="1" applyBorder="1" applyAlignment="1" applyProtection="1">
      <alignment vertical="center"/>
      <protection/>
    </xf>
    <xf numFmtId="0" fontId="6" fillId="0" borderId="10" xfId="49" applyFont="1" applyFill="1" applyBorder="1" applyAlignment="1" applyProtection="1">
      <alignment vertical="center"/>
      <protection/>
    </xf>
    <xf numFmtId="0" fontId="6" fillId="0" borderId="29" xfId="49" applyFont="1" applyFill="1" applyBorder="1" applyAlignment="1" applyProtection="1">
      <alignment vertical="center"/>
      <protection/>
    </xf>
    <xf numFmtId="0" fontId="6" fillId="0" borderId="18" xfId="49" applyFont="1" applyFill="1" applyBorder="1" applyAlignment="1" applyProtection="1">
      <alignment vertical="center"/>
      <protection/>
    </xf>
    <xf numFmtId="0" fontId="7" fillId="0" borderId="10" xfId="49" applyFont="1" applyFill="1" applyBorder="1" applyAlignment="1">
      <alignment vertical="center"/>
      <protection/>
    </xf>
    <xf numFmtId="0" fontId="7" fillId="0" borderId="18" xfId="49" applyFont="1" applyFill="1" applyBorder="1" applyAlignment="1">
      <alignment vertical="center"/>
      <protection/>
    </xf>
    <xf numFmtId="0" fontId="6" fillId="0" borderId="10" xfId="49" applyFont="1" applyFill="1" applyBorder="1" applyAlignment="1" applyProtection="1">
      <alignment horizontal="center" vertical="center"/>
      <protection/>
    </xf>
    <xf numFmtId="0" fontId="7" fillId="0" borderId="30" xfId="49" applyFont="1" applyFill="1" applyBorder="1" applyAlignment="1">
      <alignment horizontal="center" vertical="center"/>
      <protection/>
    </xf>
    <xf numFmtId="0" fontId="7" fillId="0" borderId="34" xfId="49" applyFont="1" applyFill="1" applyBorder="1" applyAlignment="1">
      <alignment horizontal="center" vertical="center"/>
      <protection/>
    </xf>
    <xf numFmtId="0" fontId="7" fillId="0" borderId="39" xfId="49" applyFont="1" applyFill="1" applyBorder="1" applyAlignment="1" applyProtection="1">
      <alignment horizontal="center" vertical="center"/>
      <protection/>
    </xf>
    <xf numFmtId="0" fontId="7" fillId="0" borderId="10" xfId="49" applyFont="1" applyFill="1" applyBorder="1" applyAlignment="1" applyProtection="1">
      <alignment horizontal="center" vertical="center"/>
      <protection/>
    </xf>
    <xf numFmtId="0" fontId="7" fillId="0" borderId="11" xfId="49" applyFont="1" applyFill="1" applyBorder="1" applyAlignment="1" applyProtection="1">
      <alignment horizontal="center" vertical="center"/>
      <protection/>
    </xf>
    <xf numFmtId="0" fontId="7" fillId="0" borderId="23" xfId="49" applyFont="1" applyFill="1" applyBorder="1" applyAlignment="1" applyProtection="1">
      <alignment horizontal="center" vertical="center"/>
      <protection/>
    </xf>
    <xf numFmtId="0" fontId="7" fillId="0" borderId="18" xfId="49" applyFont="1" applyFill="1" applyBorder="1" applyAlignment="1" applyProtection="1">
      <alignment horizontal="center" vertical="center"/>
      <protection/>
    </xf>
    <xf numFmtId="0" fontId="7" fillId="0" borderId="16" xfId="49" applyFont="1" applyFill="1" applyBorder="1" applyAlignment="1" applyProtection="1">
      <alignment horizontal="center" vertical="center"/>
      <protection/>
    </xf>
    <xf numFmtId="0" fontId="6" fillId="0" borderId="28" xfId="49" applyFont="1" applyFill="1" applyBorder="1" applyAlignment="1" applyProtection="1">
      <alignment horizontal="center" vertical="center"/>
      <protection/>
    </xf>
    <xf numFmtId="0" fontId="6" fillId="0" borderId="29" xfId="49" applyFont="1" applyFill="1" applyBorder="1" applyAlignment="1" applyProtection="1">
      <alignment horizontal="center" vertical="center"/>
      <protection/>
    </xf>
    <xf numFmtId="0" fontId="6" fillId="0" borderId="28" xfId="49" applyFont="1" applyFill="1" applyBorder="1" applyAlignment="1" applyProtection="1">
      <alignment horizontal="left"/>
      <protection/>
    </xf>
    <xf numFmtId="0" fontId="6" fillId="0" borderId="10" xfId="49" applyFont="1" applyFill="1" applyBorder="1" applyAlignment="1" applyProtection="1">
      <alignment horizontal="left"/>
      <protection/>
    </xf>
    <xf numFmtId="0" fontId="6" fillId="0" borderId="40" xfId="49" applyFont="1" applyFill="1" applyBorder="1" applyAlignment="1" applyProtection="1">
      <alignment horizontal="center" vertical="center" wrapText="1"/>
      <protection/>
    </xf>
    <xf numFmtId="0" fontId="6" fillId="0" borderId="25" xfId="49" applyFont="1" applyFill="1" applyBorder="1" applyAlignment="1" applyProtection="1">
      <alignment horizontal="center" vertical="center" wrapText="1"/>
      <protection/>
    </xf>
    <xf numFmtId="0" fontId="6" fillId="0" borderId="29" xfId="49" applyFont="1" applyFill="1" applyBorder="1" applyAlignment="1">
      <alignment horizontal="left"/>
      <protection/>
    </xf>
    <xf numFmtId="0" fontId="6" fillId="0" borderId="18" xfId="49" applyFont="1" applyFill="1" applyBorder="1" applyAlignment="1">
      <alignment horizontal="left"/>
      <protection/>
    </xf>
    <xf numFmtId="0" fontId="7" fillId="0" borderId="19" xfId="49" applyFont="1" applyFill="1" applyBorder="1" applyAlignment="1">
      <alignment horizontal="center" vertical="center"/>
      <protection/>
    </xf>
    <xf numFmtId="0" fontId="7" fillId="0" borderId="20" xfId="49" applyFont="1" applyFill="1" applyBorder="1" applyAlignment="1">
      <alignment horizontal="center" vertical="center"/>
      <protection/>
    </xf>
    <xf numFmtId="4" fontId="7" fillId="0" borderId="24" xfId="49" applyNumberFormat="1" applyFont="1" applyFill="1" applyBorder="1" applyAlignment="1" applyProtection="1">
      <alignment vertical="center"/>
      <protection/>
    </xf>
    <xf numFmtId="4" fontId="7" fillId="0" borderId="25" xfId="49" applyNumberFormat="1" applyFont="1" applyFill="1" applyBorder="1" applyAlignment="1" applyProtection="1">
      <alignment vertical="center"/>
      <protection/>
    </xf>
    <xf numFmtId="0" fontId="7" fillId="0" borderId="31" xfId="49" applyFont="1" applyFill="1" applyBorder="1" applyAlignment="1" applyProtection="1">
      <alignment horizontal="center" vertical="center"/>
      <protection/>
    </xf>
    <xf numFmtId="0" fontId="7" fillId="0" borderId="35" xfId="49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2" fontId="7" fillId="0" borderId="24" xfId="49" applyNumberFormat="1" applyFont="1" applyFill="1" applyBorder="1" applyAlignment="1">
      <alignment vertical="center"/>
      <protection/>
    </xf>
    <xf numFmtId="2" fontId="7" fillId="0" borderId="25" xfId="49" applyNumberFormat="1" applyFont="1" applyFill="1" applyBorder="1" applyAlignment="1">
      <alignment vertical="center"/>
      <protection/>
    </xf>
    <xf numFmtId="0" fontId="7" fillId="0" borderId="21" xfId="49" applyFont="1" applyFill="1" applyBorder="1" applyAlignment="1" applyProtection="1">
      <alignment horizontal="center" vertical="center"/>
      <protection/>
    </xf>
    <xf numFmtId="0" fontId="7" fillId="0" borderId="12" xfId="49" applyFont="1" applyFill="1" applyBorder="1" applyAlignment="1" applyProtection="1">
      <alignment horizontal="center" vertical="center"/>
      <protection/>
    </xf>
    <xf numFmtId="39" fontId="6" fillId="0" borderId="24" xfId="49" applyNumberFormat="1" applyFont="1" applyFill="1" applyBorder="1" applyAlignment="1" applyProtection="1">
      <alignment vertical="center"/>
      <protection/>
    </xf>
    <xf numFmtId="39" fontId="6" fillId="0" borderId="25" xfId="49" applyNumberFormat="1" applyFont="1" applyFill="1" applyBorder="1" applyAlignment="1" applyProtection="1">
      <alignment vertical="center"/>
      <protection/>
    </xf>
    <xf numFmtId="39" fontId="7" fillId="0" borderId="24" xfId="49" applyNumberFormat="1" applyFont="1" applyFill="1" applyBorder="1" applyAlignment="1" applyProtection="1">
      <alignment vertical="center"/>
      <protection/>
    </xf>
    <xf numFmtId="39" fontId="7" fillId="0" borderId="25" xfId="49" applyNumberFormat="1" applyFont="1" applyFill="1" applyBorder="1" applyAlignment="1" applyProtection="1">
      <alignment vertical="center"/>
      <protection/>
    </xf>
    <xf numFmtId="0" fontId="7" fillId="0" borderId="13" xfId="49" applyFont="1" applyFill="1" applyBorder="1" applyAlignment="1">
      <alignment horizontal="left"/>
      <protection/>
    </xf>
    <xf numFmtId="0" fontId="7" fillId="0" borderId="14" xfId="49" applyFont="1" applyFill="1" applyBorder="1" applyAlignment="1">
      <alignment horizontal="left"/>
      <protection/>
    </xf>
    <xf numFmtId="39" fontId="6" fillId="0" borderId="24" xfId="49" applyNumberFormat="1" applyFont="1" applyFill="1" applyBorder="1" applyAlignment="1" applyProtection="1">
      <alignment horizontal="right" vertical="center"/>
      <protection/>
    </xf>
    <xf numFmtId="39" fontId="6" fillId="0" borderId="25" xfId="49" applyNumberFormat="1" applyFont="1" applyFill="1" applyBorder="1" applyAlignment="1" applyProtection="1">
      <alignment horizontal="right" vertical="center"/>
      <protection/>
    </xf>
    <xf numFmtId="0" fontId="7" fillId="0" borderId="3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6" fillId="0" borderId="43" xfId="49" applyFont="1" applyFill="1" applyBorder="1" applyAlignment="1" applyProtection="1" quotePrefix="1">
      <alignment horizontal="left"/>
      <protection/>
    </xf>
    <xf numFmtId="0" fontId="6" fillId="0" borderId="22" xfId="49" applyFont="1" applyFill="1" applyBorder="1" applyAlignment="1" applyProtection="1" quotePrefix="1">
      <alignment horizontal="left"/>
      <protection/>
    </xf>
    <xf numFmtId="0" fontId="6" fillId="0" borderId="22" xfId="49" applyFont="1" applyFill="1" applyBorder="1" applyAlignment="1" applyProtection="1">
      <alignment horizontal="left" vertical="center" wrapText="1"/>
      <protection/>
    </xf>
    <xf numFmtId="0" fontId="6" fillId="0" borderId="18" xfId="49" applyFont="1" applyFill="1" applyBorder="1" applyAlignment="1" applyProtection="1">
      <alignment horizontal="left" vertical="center" wrapText="1"/>
      <protection/>
    </xf>
    <xf numFmtId="0" fontId="8" fillId="0" borderId="3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tabSelected="1" view="pageBreakPreview" zoomScaleNormal="85" zoomScaleSheetLayoutView="100" zoomScalePageLayoutView="0" workbookViewId="0" topLeftCell="A46">
      <selection activeCell="H3" sqref="H3"/>
    </sheetView>
  </sheetViews>
  <sheetFormatPr defaultColWidth="11.421875" defaultRowHeight="12.75"/>
  <cols>
    <col min="1" max="1" width="7.7109375" style="53" customWidth="1"/>
    <col min="2" max="2" width="23.00390625" style="54" customWidth="1"/>
    <col min="3" max="3" width="7.7109375" style="54" customWidth="1"/>
    <col min="4" max="6" width="8.7109375" style="54" customWidth="1"/>
    <col min="7" max="7" width="16.00390625" style="54" customWidth="1"/>
    <col min="8" max="8" width="9.8515625" style="55" customWidth="1"/>
    <col min="9" max="16384" width="11.421875" style="54" customWidth="1"/>
  </cols>
  <sheetData>
    <row r="1" spans="1:12" s="7" customFormat="1" ht="15" customHeight="1">
      <c r="A1" s="161" t="str">
        <f>J1</f>
        <v>DATA BASE: OUTUBRO/2014</v>
      </c>
      <c r="B1" s="162"/>
      <c r="C1" s="56" t="s">
        <v>0</v>
      </c>
      <c r="D1" s="163" t="s">
        <v>52</v>
      </c>
      <c r="E1" s="163"/>
      <c r="F1" s="163"/>
      <c r="G1" s="163"/>
      <c r="H1" s="132" t="s">
        <v>68</v>
      </c>
      <c r="J1" s="43" t="s">
        <v>50</v>
      </c>
      <c r="K1" s="44"/>
      <c r="L1" s="44"/>
    </row>
    <row r="2" spans="1:12" s="7" customFormat="1" ht="15" customHeight="1">
      <c r="A2" s="134" t="s">
        <v>48</v>
      </c>
      <c r="B2" s="135"/>
      <c r="C2" s="8"/>
      <c r="D2" s="164"/>
      <c r="E2" s="164"/>
      <c r="F2" s="164"/>
      <c r="G2" s="164"/>
      <c r="H2" s="133"/>
      <c r="J2" s="45"/>
      <c r="K2" s="46"/>
      <c r="L2" s="46"/>
    </row>
    <row r="3" spans="1:13" s="7" customFormat="1" ht="12">
      <c r="A3" s="120" t="s">
        <v>27</v>
      </c>
      <c r="B3" s="104" t="s">
        <v>2</v>
      </c>
      <c r="C3" s="136" t="s">
        <v>3</v>
      </c>
      <c r="D3" s="9" t="s">
        <v>4</v>
      </c>
      <c r="E3" s="10"/>
      <c r="F3" s="11" t="s">
        <v>5</v>
      </c>
      <c r="G3" s="10"/>
      <c r="H3" s="57" t="s">
        <v>6</v>
      </c>
      <c r="J3" s="2"/>
      <c r="K3" s="2"/>
      <c r="L3" s="1"/>
      <c r="M3" s="19"/>
    </row>
    <row r="4" spans="1:13" s="7" customFormat="1" ht="11.25">
      <c r="A4" s="121"/>
      <c r="B4" s="105"/>
      <c r="C4" s="137"/>
      <c r="D4" s="12" t="s">
        <v>7</v>
      </c>
      <c r="E4" s="12" t="s">
        <v>8</v>
      </c>
      <c r="F4" s="12" t="s">
        <v>9</v>
      </c>
      <c r="G4" s="13" t="s">
        <v>10</v>
      </c>
      <c r="H4" s="58" t="s">
        <v>11</v>
      </c>
      <c r="J4" s="2"/>
      <c r="K4" s="2"/>
      <c r="L4" s="2"/>
      <c r="M4" s="19"/>
    </row>
    <row r="5" spans="1:13" s="7" customFormat="1" ht="11.25">
      <c r="A5" s="59"/>
      <c r="B5" s="15"/>
      <c r="C5" s="16"/>
      <c r="D5" s="16"/>
      <c r="E5" s="16"/>
      <c r="F5" s="17"/>
      <c r="G5" s="17"/>
      <c r="H5" s="60"/>
      <c r="J5" s="142"/>
      <c r="K5" s="142"/>
      <c r="L5" s="142"/>
      <c r="M5" s="19"/>
    </row>
    <row r="6" spans="1:13" s="7" customFormat="1" ht="12">
      <c r="A6" s="59"/>
      <c r="B6" s="15"/>
      <c r="C6" s="16"/>
      <c r="D6" s="16"/>
      <c r="E6" s="16"/>
      <c r="F6" s="17"/>
      <c r="G6" s="17"/>
      <c r="H6" s="60"/>
      <c r="J6" s="142"/>
      <c r="K6" s="142"/>
      <c r="L6" s="1"/>
      <c r="M6" s="19"/>
    </row>
    <row r="7" spans="1:13" s="7" customFormat="1" ht="11.25">
      <c r="A7" s="59"/>
      <c r="B7" s="15"/>
      <c r="C7" s="16"/>
      <c r="D7" s="16"/>
      <c r="E7" s="16"/>
      <c r="F7" s="17"/>
      <c r="G7" s="17"/>
      <c r="H7" s="60"/>
      <c r="J7" s="19"/>
      <c r="K7" s="19"/>
      <c r="L7" s="19"/>
      <c r="M7" s="19"/>
    </row>
    <row r="8" spans="1:13" s="7" customFormat="1" ht="11.25">
      <c r="A8" s="59"/>
      <c r="B8" s="15"/>
      <c r="C8" s="17"/>
      <c r="D8" s="16"/>
      <c r="E8" s="16"/>
      <c r="F8" s="17"/>
      <c r="G8" s="17"/>
      <c r="H8" s="60"/>
      <c r="J8" s="19"/>
      <c r="K8" s="19"/>
      <c r="L8" s="19"/>
      <c r="M8" s="19"/>
    </row>
    <row r="9" spans="1:8" s="7" customFormat="1" ht="11.25">
      <c r="A9" s="61"/>
      <c r="B9" s="18"/>
      <c r="C9" s="18"/>
      <c r="D9" s="18"/>
      <c r="E9" s="18"/>
      <c r="F9" s="119" t="s">
        <v>31</v>
      </c>
      <c r="G9" s="119"/>
      <c r="H9" s="143">
        <f>SUM(H5:H8)</f>
        <v>0</v>
      </c>
    </row>
    <row r="10" spans="1:8" s="7" customFormat="1" ht="11.25">
      <c r="A10" s="62"/>
      <c r="B10" s="19"/>
      <c r="C10" s="19"/>
      <c r="D10" s="19"/>
      <c r="E10" s="19"/>
      <c r="F10" s="101"/>
      <c r="G10" s="101"/>
      <c r="H10" s="144"/>
    </row>
    <row r="11" spans="1:8" s="7" customFormat="1" ht="11.25">
      <c r="A11" s="120" t="s">
        <v>27</v>
      </c>
      <c r="B11" s="122" t="s">
        <v>12</v>
      </c>
      <c r="C11" s="124"/>
      <c r="D11" s="104" t="s">
        <v>13</v>
      </c>
      <c r="E11" s="104" t="s">
        <v>3</v>
      </c>
      <c r="F11" s="122" t="s">
        <v>14</v>
      </c>
      <c r="G11" s="124"/>
      <c r="H11" s="57" t="s">
        <v>15</v>
      </c>
    </row>
    <row r="12" spans="1:8" s="7" customFormat="1" ht="11.25">
      <c r="A12" s="121"/>
      <c r="B12" s="125"/>
      <c r="C12" s="127"/>
      <c r="D12" s="105"/>
      <c r="E12" s="105"/>
      <c r="F12" s="145"/>
      <c r="G12" s="146"/>
      <c r="H12" s="58" t="s">
        <v>11</v>
      </c>
    </row>
    <row r="13" spans="1:8" s="7" customFormat="1" ht="11.25">
      <c r="A13" s="63">
        <v>20078</v>
      </c>
      <c r="B13" s="19" t="s">
        <v>53</v>
      </c>
      <c r="C13" s="15"/>
      <c r="D13" s="15"/>
      <c r="E13" s="90">
        <v>220</v>
      </c>
      <c r="F13" s="91"/>
      <c r="G13" s="95">
        <v>101.73</v>
      </c>
      <c r="H13" s="85">
        <f aca="true" t="shared" si="0" ref="H13:H18">E13*G13</f>
        <v>22380.600000000002</v>
      </c>
    </row>
    <row r="14" spans="1:8" s="7" customFormat="1" ht="11.25">
      <c r="A14" s="59">
        <v>20008</v>
      </c>
      <c r="B14" s="19" t="s">
        <v>67</v>
      </c>
      <c r="C14" s="15"/>
      <c r="D14" s="15"/>
      <c r="E14" s="90">
        <v>220</v>
      </c>
      <c r="F14" s="92"/>
      <c r="G14" s="96">
        <v>27.13</v>
      </c>
      <c r="H14" s="85">
        <f t="shared" si="0"/>
        <v>5968.599999999999</v>
      </c>
    </row>
    <row r="15" spans="1:8" s="7" customFormat="1" ht="11.25">
      <c r="A15" s="59">
        <v>20094</v>
      </c>
      <c r="B15" s="19" t="s">
        <v>66</v>
      </c>
      <c r="C15" s="15"/>
      <c r="D15" s="15"/>
      <c r="E15" s="90">
        <v>220</v>
      </c>
      <c r="F15" s="92"/>
      <c r="G15" s="96">
        <v>14.28</v>
      </c>
      <c r="H15" s="85">
        <f t="shared" si="0"/>
        <v>3141.6</v>
      </c>
    </row>
    <row r="16" spans="1:8" s="7" customFormat="1" ht="11.25">
      <c r="A16" s="59">
        <v>20019</v>
      </c>
      <c r="B16" s="19" t="s">
        <v>54</v>
      </c>
      <c r="C16" s="15"/>
      <c r="D16" s="15"/>
      <c r="E16" s="90">
        <v>440</v>
      </c>
      <c r="F16" s="93"/>
      <c r="G16" s="97">
        <v>8.65</v>
      </c>
      <c r="H16" s="85">
        <f t="shared" si="0"/>
        <v>3806</v>
      </c>
    </row>
    <row r="17" spans="1:8" s="7" customFormat="1" ht="11.25">
      <c r="A17" s="59">
        <v>20097</v>
      </c>
      <c r="B17" s="19" t="s">
        <v>55</v>
      </c>
      <c r="C17" s="15"/>
      <c r="D17" s="15"/>
      <c r="E17" s="90">
        <v>220</v>
      </c>
      <c r="F17" s="93"/>
      <c r="G17" s="97">
        <v>13.56</v>
      </c>
      <c r="H17" s="85">
        <f t="shared" si="0"/>
        <v>2983.2000000000003</v>
      </c>
    </row>
    <row r="18" spans="1:8" s="7" customFormat="1" ht="11.25">
      <c r="A18" s="59">
        <v>20046</v>
      </c>
      <c r="B18" s="19" t="s">
        <v>56</v>
      </c>
      <c r="C18" s="15"/>
      <c r="D18" s="15"/>
      <c r="E18" s="90">
        <v>110</v>
      </c>
      <c r="F18" s="94"/>
      <c r="G18" s="98">
        <v>8.65</v>
      </c>
      <c r="H18" s="85">
        <f t="shared" si="0"/>
        <v>951.5</v>
      </c>
    </row>
    <row r="19" spans="1:8" s="7" customFormat="1" ht="11.25">
      <c r="A19" s="61"/>
      <c r="B19" s="18"/>
      <c r="C19" s="18"/>
      <c r="D19" s="18"/>
      <c r="E19" s="18"/>
      <c r="F19" s="100" t="s">
        <v>32</v>
      </c>
      <c r="G19" s="100"/>
      <c r="H19" s="138">
        <f>SUM(H13:H18)</f>
        <v>39231.5</v>
      </c>
    </row>
    <row r="20" spans="1:8" s="7" customFormat="1" ht="11.25">
      <c r="A20" s="62"/>
      <c r="B20" s="20"/>
      <c r="C20" s="20"/>
      <c r="D20" s="20"/>
      <c r="E20" s="20"/>
      <c r="F20" s="101"/>
      <c r="G20" s="101"/>
      <c r="H20" s="139"/>
    </row>
    <row r="21" spans="1:8" s="7" customFormat="1" ht="11.25">
      <c r="A21" s="120" t="s">
        <v>27</v>
      </c>
      <c r="B21" s="122" t="s">
        <v>33</v>
      </c>
      <c r="C21" s="124"/>
      <c r="D21" s="104" t="s">
        <v>34</v>
      </c>
      <c r="E21" s="104" t="s">
        <v>35</v>
      </c>
      <c r="F21" s="104" t="s">
        <v>36</v>
      </c>
      <c r="G21" s="104" t="s">
        <v>37</v>
      </c>
      <c r="H21" s="140" t="s">
        <v>38</v>
      </c>
    </row>
    <row r="22" spans="1:8" s="7" customFormat="1" ht="11.25">
      <c r="A22" s="121"/>
      <c r="B22" s="125"/>
      <c r="C22" s="127"/>
      <c r="D22" s="105"/>
      <c r="E22" s="105"/>
      <c r="F22" s="105"/>
      <c r="G22" s="105"/>
      <c r="H22" s="141"/>
    </row>
    <row r="23" spans="1:8" s="7" customFormat="1" ht="11.25">
      <c r="A23" s="63"/>
      <c r="B23" s="151"/>
      <c r="C23" s="152"/>
      <c r="D23" s="21"/>
      <c r="E23" s="22"/>
      <c r="F23" s="21"/>
      <c r="G23" s="21"/>
      <c r="H23" s="64"/>
    </row>
    <row r="24" spans="1:8" s="7" customFormat="1" ht="11.25">
      <c r="A24" s="61"/>
      <c r="B24" s="18"/>
      <c r="C24" s="18"/>
      <c r="D24" s="18"/>
      <c r="E24" s="18"/>
      <c r="F24" s="119" t="s">
        <v>39</v>
      </c>
      <c r="G24" s="119"/>
      <c r="H24" s="102">
        <f>H23</f>
        <v>0</v>
      </c>
    </row>
    <row r="25" spans="1:8" s="7" customFormat="1" ht="11.25">
      <c r="A25" s="62"/>
      <c r="B25" s="20"/>
      <c r="C25" s="20"/>
      <c r="D25" s="20"/>
      <c r="E25" s="20"/>
      <c r="F25" s="101"/>
      <c r="G25" s="101"/>
      <c r="H25" s="103"/>
    </row>
    <row r="26" spans="1:8" s="7" customFormat="1" ht="11.25">
      <c r="A26" s="113" t="s">
        <v>40</v>
      </c>
      <c r="B26" s="114"/>
      <c r="C26" s="117">
        <v>1</v>
      </c>
      <c r="D26" s="119" t="s">
        <v>41</v>
      </c>
      <c r="E26" s="119"/>
      <c r="F26" s="119"/>
      <c r="G26" s="119"/>
      <c r="H26" s="102">
        <f>(H9+H19+H24)</f>
        <v>39231.5</v>
      </c>
    </row>
    <row r="27" spans="1:8" s="7" customFormat="1" ht="11.25">
      <c r="A27" s="115"/>
      <c r="B27" s="116"/>
      <c r="C27" s="118"/>
      <c r="D27" s="101"/>
      <c r="E27" s="101"/>
      <c r="F27" s="101"/>
      <c r="G27" s="101"/>
      <c r="H27" s="103"/>
    </row>
    <row r="28" spans="1:8" s="7" customFormat="1" ht="11.25">
      <c r="A28" s="128" t="s">
        <v>42</v>
      </c>
      <c r="B28" s="119"/>
      <c r="C28" s="119"/>
      <c r="D28" s="119"/>
      <c r="E28" s="119"/>
      <c r="F28" s="119"/>
      <c r="G28" s="119"/>
      <c r="H28" s="149">
        <f>H26/C26</f>
        <v>39231.5</v>
      </c>
    </row>
    <row r="29" spans="1:8" s="7" customFormat="1" ht="11.25">
      <c r="A29" s="129"/>
      <c r="B29" s="101"/>
      <c r="C29" s="101"/>
      <c r="D29" s="101"/>
      <c r="E29" s="101"/>
      <c r="F29" s="101"/>
      <c r="G29" s="101"/>
      <c r="H29" s="150"/>
    </row>
    <row r="30" spans="1:8" s="7" customFormat="1" ht="11.25">
      <c r="A30" s="109"/>
      <c r="B30" s="110"/>
      <c r="C30" s="23"/>
      <c r="D30" s="23"/>
      <c r="E30" s="119" t="s">
        <v>28</v>
      </c>
      <c r="F30" s="119"/>
      <c r="G30" s="119"/>
      <c r="H30" s="153"/>
    </row>
    <row r="31" spans="1:8" s="7" customFormat="1" ht="11.25">
      <c r="A31" s="111"/>
      <c r="B31" s="112"/>
      <c r="C31" s="23"/>
      <c r="D31" s="23"/>
      <c r="E31" s="101"/>
      <c r="F31" s="101"/>
      <c r="G31" s="101"/>
      <c r="H31" s="154"/>
    </row>
    <row r="32" spans="1:8" s="7" customFormat="1" ht="11.25">
      <c r="A32" s="120" t="s">
        <v>27</v>
      </c>
      <c r="B32" s="122" t="s">
        <v>16</v>
      </c>
      <c r="C32" s="123"/>
      <c r="D32" s="124"/>
      <c r="E32" s="104" t="s">
        <v>17</v>
      </c>
      <c r="F32" s="104" t="s">
        <v>15</v>
      </c>
      <c r="G32" s="104" t="s">
        <v>18</v>
      </c>
      <c r="H32" s="65" t="s">
        <v>15</v>
      </c>
    </row>
    <row r="33" spans="1:8" s="7" customFormat="1" ht="11.25">
      <c r="A33" s="121"/>
      <c r="B33" s="125"/>
      <c r="C33" s="126"/>
      <c r="D33" s="127"/>
      <c r="E33" s="105"/>
      <c r="F33" s="105"/>
      <c r="G33" s="105"/>
      <c r="H33" s="66" t="s">
        <v>19</v>
      </c>
    </row>
    <row r="34" spans="1:8" s="7" customFormat="1" ht="11.25">
      <c r="A34" s="59">
        <v>10859</v>
      </c>
      <c r="B34" s="8" t="s">
        <v>57</v>
      </c>
      <c r="C34" s="19"/>
      <c r="D34" s="15"/>
      <c r="E34" s="24" t="s">
        <v>61</v>
      </c>
      <c r="F34" s="24">
        <v>3.07</v>
      </c>
      <c r="G34" s="25">
        <v>126</v>
      </c>
      <c r="H34" s="67">
        <f>F34*G34</f>
        <v>386.82</v>
      </c>
    </row>
    <row r="35" spans="1:8" s="7" customFormat="1" ht="11.25">
      <c r="A35" s="59">
        <v>10585</v>
      </c>
      <c r="B35" s="8" t="s">
        <v>59</v>
      </c>
      <c r="C35" s="19"/>
      <c r="D35" s="15"/>
      <c r="E35" s="24" t="s">
        <v>62</v>
      </c>
      <c r="F35" s="99">
        <v>1366.67</v>
      </c>
      <c r="G35" s="25">
        <v>2</v>
      </c>
      <c r="H35" s="67">
        <f>F35*G35</f>
        <v>2733.34</v>
      </c>
    </row>
    <row r="36" spans="1:8" s="7" customFormat="1" ht="11.25">
      <c r="A36" s="59"/>
      <c r="B36" s="8" t="s">
        <v>60</v>
      </c>
      <c r="C36" s="19"/>
      <c r="D36" s="15"/>
      <c r="E36" s="24"/>
      <c r="F36" s="24"/>
      <c r="G36" s="25"/>
      <c r="H36" s="67"/>
    </row>
    <row r="37" spans="1:8" s="7" customFormat="1" ht="11.25">
      <c r="A37" s="59">
        <v>10034</v>
      </c>
      <c r="B37" s="8" t="s">
        <v>58</v>
      </c>
      <c r="C37" s="19"/>
      <c r="D37" s="15"/>
      <c r="E37" s="24" t="s">
        <v>61</v>
      </c>
      <c r="F37" s="24">
        <v>2.52</v>
      </c>
      <c r="G37" s="25">
        <v>4</v>
      </c>
      <c r="H37" s="67">
        <f>F37*G37</f>
        <v>10.08</v>
      </c>
    </row>
    <row r="38" spans="1:8" s="7" customFormat="1" ht="11.25">
      <c r="A38" s="61"/>
      <c r="B38" s="18"/>
      <c r="C38" s="18"/>
      <c r="D38" s="18"/>
      <c r="E38" s="18"/>
      <c r="F38" s="119" t="s">
        <v>24</v>
      </c>
      <c r="G38" s="119"/>
      <c r="H38" s="149">
        <f>SUM(H34:H37)</f>
        <v>3130.2400000000002</v>
      </c>
    </row>
    <row r="39" spans="1:8" s="7" customFormat="1" ht="11.25">
      <c r="A39" s="62"/>
      <c r="B39" s="19"/>
      <c r="C39" s="19"/>
      <c r="D39" s="19"/>
      <c r="E39" s="19"/>
      <c r="F39" s="101"/>
      <c r="G39" s="101"/>
      <c r="H39" s="150"/>
    </row>
    <row r="40" spans="1:8" s="7" customFormat="1" ht="11.25">
      <c r="A40" s="120" t="s">
        <v>27</v>
      </c>
      <c r="B40" s="122" t="s">
        <v>43</v>
      </c>
      <c r="C40" s="123"/>
      <c r="D40" s="124"/>
      <c r="E40" s="104" t="s">
        <v>17</v>
      </c>
      <c r="F40" s="104" t="s">
        <v>15</v>
      </c>
      <c r="G40" s="104" t="s">
        <v>18</v>
      </c>
      <c r="H40" s="65" t="s">
        <v>15</v>
      </c>
    </row>
    <row r="41" spans="1:8" s="7" customFormat="1" ht="11.25">
      <c r="A41" s="121"/>
      <c r="B41" s="125"/>
      <c r="C41" s="126"/>
      <c r="D41" s="127"/>
      <c r="E41" s="105"/>
      <c r="F41" s="105"/>
      <c r="G41" s="105"/>
      <c r="H41" s="66" t="s">
        <v>19</v>
      </c>
    </row>
    <row r="42" spans="1:8" s="7" customFormat="1" ht="11.25">
      <c r="A42" s="69"/>
      <c r="B42" s="47"/>
      <c r="C42" s="48"/>
      <c r="D42" s="49"/>
      <c r="E42" s="41"/>
      <c r="F42" s="41"/>
      <c r="G42" s="41"/>
      <c r="H42" s="70"/>
    </row>
    <row r="43" spans="1:8" s="7" customFormat="1" ht="11.25">
      <c r="A43" s="71"/>
      <c r="B43" s="42"/>
      <c r="C43" s="26"/>
      <c r="D43" s="27"/>
      <c r="E43" s="50"/>
      <c r="F43" s="14"/>
      <c r="G43" s="28"/>
      <c r="H43" s="67"/>
    </row>
    <row r="44" spans="1:8" s="7" customFormat="1" ht="11.25">
      <c r="A44" s="72"/>
      <c r="B44" s="51"/>
      <c r="C44" s="29"/>
      <c r="D44" s="30"/>
      <c r="E44" s="52"/>
      <c r="F44" s="31"/>
      <c r="G44" s="32"/>
      <c r="H44" s="73"/>
    </row>
    <row r="45" spans="1:8" s="7" customFormat="1" ht="11.25">
      <c r="A45" s="61"/>
      <c r="B45" s="18"/>
      <c r="C45" s="18"/>
      <c r="D45" s="18"/>
      <c r="E45" s="18"/>
      <c r="F45" s="119" t="s">
        <v>44</v>
      </c>
      <c r="G45" s="119"/>
      <c r="H45" s="149"/>
    </row>
    <row r="46" spans="1:8" s="7" customFormat="1" ht="11.25">
      <c r="A46" s="62"/>
      <c r="B46" s="19"/>
      <c r="C46" s="19"/>
      <c r="D46" s="19"/>
      <c r="E46" s="19"/>
      <c r="F46" s="101"/>
      <c r="G46" s="101"/>
      <c r="H46" s="150"/>
    </row>
    <row r="47" spans="1:8" s="7" customFormat="1" ht="11.25">
      <c r="A47" s="120" t="s">
        <v>27</v>
      </c>
      <c r="B47" s="104" t="s">
        <v>20</v>
      </c>
      <c r="C47" s="33" t="s">
        <v>1</v>
      </c>
      <c r="D47" s="33" t="s">
        <v>1</v>
      </c>
      <c r="E47" s="33" t="s">
        <v>1</v>
      </c>
      <c r="F47" s="104" t="s">
        <v>15</v>
      </c>
      <c r="G47" s="104" t="s">
        <v>18</v>
      </c>
      <c r="H47" s="74" t="s">
        <v>6</v>
      </c>
    </row>
    <row r="48" spans="1:8" s="7" customFormat="1" ht="11.25">
      <c r="A48" s="121"/>
      <c r="B48" s="105"/>
      <c r="C48" s="34" t="s">
        <v>22</v>
      </c>
      <c r="D48" s="34" t="s">
        <v>21</v>
      </c>
      <c r="E48" s="34" t="s">
        <v>23</v>
      </c>
      <c r="F48" s="105"/>
      <c r="G48" s="105"/>
      <c r="H48" s="75" t="s">
        <v>19</v>
      </c>
    </row>
    <row r="49" spans="1:8" s="7" customFormat="1" ht="11.25">
      <c r="A49" s="59"/>
      <c r="B49" s="35"/>
      <c r="C49" s="14"/>
      <c r="D49" s="14"/>
      <c r="E49" s="14"/>
      <c r="F49" s="14"/>
      <c r="G49" s="28"/>
      <c r="H49" s="67"/>
    </row>
    <row r="50" spans="1:8" s="7" customFormat="1" ht="11.25">
      <c r="A50" s="59"/>
      <c r="B50" s="35"/>
      <c r="C50" s="14"/>
      <c r="D50" s="14"/>
      <c r="E50" s="14"/>
      <c r="F50" s="14"/>
      <c r="G50" s="28"/>
      <c r="H50" s="67"/>
    </row>
    <row r="51" spans="1:8" s="7" customFormat="1" ht="11.25">
      <c r="A51" s="59"/>
      <c r="B51" s="35"/>
      <c r="C51" s="14"/>
      <c r="D51" s="14"/>
      <c r="E51" s="14"/>
      <c r="F51" s="14"/>
      <c r="G51" s="28"/>
      <c r="H51" s="67"/>
    </row>
    <row r="52" spans="1:8" s="7" customFormat="1" ht="11.25">
      <c r="A52" s="59"/>
      <c r="B52" s="35"/>
      <c r="C52" s="14"/>
      <c r="D52" s="14"/>
      <c r="E52" s="14"/>
      <c r="F52" s="14"/>
      <c r="G52" s="28"/>
      <c r="H52" s="67"/>
    </row>
    <row r="53" spans="1:8" s="7" customFormat="1" ht="11.25">
      <c r="A53" s="61"/>
      <c r="B53" s="18"/>
      <c r="C53" s="18"/>
      <c r="D53" s="18"/>
      <c r="E53" s="18"/>
      <c r="F53" s="119" t="s">
        <v>45</v>
      </c>
      <c r="G53" s="119"/>
      <c r="H53" s="149">
        <f>SUM(H49:H49)</f>
        <v>0</v>
      </c>
    </row>
    <row r="54" spans="1:8" s="7" customFormat="1" ht="11.25">
      <c r="A54" s="62"/>
      <c r="B54" s="19"/>
      <c r="C54" s="19"/>
      <c r="D54" s="19"/>
      <c r="E54" s="19"/>
      <c r="F54" s="101"/>
      <c r="G54" s="101"/>
      <c r="H54" s="150"/>
    </row>
    <row r="55" spans="1:8" s="7" customFormat="1" ht="11.25">
      <c r="A55" s="61"/>
      <c r="B55" s="18"/>
      <c r="C55" s="18"/>
      <c r="D55" s="18"/>
      <c r="E55" s="119" t="s">
        <v>46</v>
      </c>
      <c r="F55" s="119"/>
      <c r="G55" s="119"/>
      <c r="H55" s="149">
        <f>TRUNC(H28+H38+H45+H53,2)</f>
        <v>42361.74</v>
      </c>
    </row>
    <row r="56" spans="1:8" s="7" customFormat="1" ht="11.25">
      <c r="A56" s="62"/>
      <c r="B56" s="19"/>
      <c r="C56" s="19"/>
      <c r="D56" s="19"/>
      <c r="E56" s="101"/>
      <c r="F56" s="101"/>
      <c r="G56" s="101"/>
      <c r="H56" s="150"/>
    </row>
    <row r="57" spans="1:8" s="7" customFormat="1" ht="11.25">
      <c r="A57" s="68"/>
      <c r="B57" s="18"/>
      <c r="C57" s="18"/>
      <c r="D57" s="18"/>
      <c r="E57" s="119" t="s">
        <v>51</v>
      </c>
      <c r="F57" s="119"/>
      <c r="G57" s="119"/>
      <c r="H57" s="153">
        <f>H55*0.2605</f>
        <v>11035.23327</v>
      </c>
    </row>
    <row r="58" spans="1:8" s="7" customFormat="1" ht="11.25">
      <c r="A58" s="68"/>
      <c r="B58" s="19"/>
      <c r="C58" s="19"/>
      <c r="D58" s="19"/>
      <c r="E58" s="101"/>
      <c r="F58" s="101"/>
      <c r="G58" s="101"/>
      <c r="H58" s="154"/>
    </row>
    <row r="59" spans="1:8" s="7" customFormat="1" ht="11.25">
      <c r="A59" s="113"/>
      <c r="B59" s="114"/>
      <c r="C59" s="114"/>
      <c r="D59" s="18"/>
      <c r="E59" s="119" t="s">
        <v>25</v>
      </c>
      <c r="F59" s="119"/>
      <c r="G59" s="119"/>
      <c r="H59" s="147">
        <f>SUM(H55:H58)</f>
        <v>53396.97327</v>
      </c>
    </row>
    <row r="60" spans="1:8" s="7" customFormat="1" ht="11.25">
      <c r="A60" s="115"/>
      <c r="B60" s="116"/>
      <c r="C60" s="116"/>
      <c r="D60" s="20"/>
      <c r="E60" s="101"/>
      <c r="F60" s="101"/>
      <c r="G60" s="101"/>
      <c r="H60" s="148"/>
    </row>
    <row r="61" spans="1:8" s="7" customFormat="1" ht="11.25">
      <c r="A61" s="130" t="s">
        <v>26</v>
      </c>
      <c r="B61" s="131"/>
      <c r="C61" s="36"/>
      <c r="D61" s="18"/>
      <c r="E61" s="18"/>
      <c r="F61" s="18"/>
      <c r="G61" s="18"/>
      <c r="H61" s="76"/>
    </row>
    <row r="62" spans="1:8" s="7" customFormat="1" ht="11.25">
      <c r="A62" s="68"/>
      <c r="B62" s="19"/>
      <c r="C62" s="19"/>
      <c r="D62" s="38"/>
      <c r="E62" s="19"/>
      <c r="F62" s="19"/>
      <c r="G62" s="19"/>
      <c r="H62" s="77"/>
    </row>
    <row r="63" spans="1:8" s="7" customFormat="1" ht="11.25">
      <c r="A63" s="68"/>
      <c r="B63" s="37"/>
      <c r="C63" s="19"/>
      <c r="D63" s="38"/>
      <c r="E63" s="19"/>
      <c r="F63" s="19"/>
      <c r="G63" s="19"/>
      <c r="H63" s="78"/>
    </row>
    <row r="64" spans="1:8" s="7" customFormat="1" ht="12.75">
      <c r="A64" s="62"/>
      <c r="B64" s="86"/>
      <c r="C64" s="40"/>
      <c r="D64" s="39"/>
      <c r="E64" s="40"/>
      <c r="F64" s="20"/>
      <c r="G64" s="20"/>
      <c r="H64" s="79"/>
    </row>
    <row r="65" spans="1:8" s="87" customFormat="1" ht="10.5" customHeight="1">
      <c r="A65" s="80" t="s">
        <v>63</v>
      </c>
      <c r="B65" s="3"/>
      <c r="C65" s="4"/>
      <c r="D65" s="165" t="s">
        <v>49</v>
      </c>
      <c r="E65" s="166"/>
      <c r="F65" s="166"/>
      <c r="G65" s="166"/>
      <c r="H65" s="167"/>
    </row>
    <row r="66" spans="1:8" s="87" customFormat="1" ht="10.5" customHeight="1">
      <c r="A66" s="81" t="s">
        <v>64</v>
      </c>
      <c r="B66" s="5"/>
      <c r="C66" s="6"/>
      <c r="D66" s="168"/>
      <c r="E66" s="169"/>
      <c r="F66" s="169"/>
      <c r="G66" s="169"/>
      <c r="H66" s="170"/>
    </row>
    <row r="67" spans="1:8" s="87" customFormat="1" ht="10.5" customHeight="1">
      <c r="A67" s="106" t="s">
        <v>65</v>
      </c>
      <c r="B67" s="107"/>
      <c r="C67" s="108"/>
      <c r="D67" s="155" t="s">
        <v>29</v>
      </c>
      <c r="E67" s="156"/>
      <c r="F67" s="156"/>
      <c r="G67" s="156"/>
      <c r="H67" s="159" t="s">
        <v>30</v>
      </c>
    </row>
    <row r="68" spans="1:15" s="87" customFormat="1" ht="10.5" customHeight="1" thickBot="1">
      <c r="A68" s="82" t="s">
        <v>47</v>
      </c>
      <c r="B68" s="83"/>
      <c r="C68" s="84"/>
      <c r="D68" s="157"/>
      <c r="E68" s="158"/>
      <c r="F68" s="158"/>
      <c r="G68" s="158"/>
      <c r="H68" s="160"/>
      <c r="I68" s="88"/>
      <c r="J68" s="89"/>
      <c r="K68" s="89"/>
      <c r="L68" s="89"/>
      <c r="M68" s="89"/>
      <c r="N68" s="89"/>
      <c r="O68" s="89"/>
    </row>
  </sheetData>
  <sheetProtection/>
  <mergeCells count="69">
    <mergeCell ref="D67:G68"/>
    <mergeCell ref="H67:H68"/>
    <mergeCell ref="A1:B1"/>
    <mergeCell ref="D1:G2"/>
    <mergeCell ref="A47:A48"/>
    <mergeCell ref="F47:F48"/>
    <mergeCell ref="E55:G56"/>
    <mergeCell ref="D65:H66"/>
    <mergeCell ref="H45:H46"/>
    <mergeCell ref="F9:G10"/>
    <mergeCell ref="F24:G25"/>
    <mergeCell ref="H53:H54"/>
    <mergeCell ref="E57:G58"/>
    <mergeCell ref="H57:H58"/>
    <mergeCell ref="H30:H31"/>
    <mergeCell ref="D26:G27"/>
    <mergeCell ref="F45:G46"/>
    <mergeCell ref="F53:G54"/>
    <mergeCell ref="H28:H29"/>
    <mergeCell ref="H24:H25"/>
    <mergeCell ref="B3:B4"/>
    <mergeCell ref="E40:E41"/>
    <mergeCell ref="G40:G41"/>
    <mergeCell ref="H59:H60"/>
    <mergeCell ref="H55:H56"/>
    <mergeCell ref="B23:C23"/>
    <mergeCell ref="A59:C60"/>
    <mergeCell ref="E59:G60"/>
    <mergeCell ref="H38:H39"/>
    <mergeCell ref="E32:E33"/>
    <mergeCell ref="J5:L5"/>
    <mergeCell ref="J6:K6"/>
    <mergeCell ref="H9:H10"/>
    <mergeCell ref="A11:A12"/>
    <mergeCell ref="D11:D12"/>
    <mergeCell ref="B21:C22"/>
    <mergeCell ref="D21:D22"/>
    <mergeCell ref="E11:E12"/>
    <mergeCell ref="F11:G12"/>
    <mergeCell ref="A21:A22"/>
    <mergeCell ref="H1:H2"/>
    <mergeCell ref="A2:B2"/>
    <mergeCell ref="A3:A4"/>
    <mergeCell ref="C3:C4"/>
    <mergeCell ref="H19:H20"/>
    <mergeCell ref="E21:E22"/>
    <mergeCell ref="F21:F22"/>
    <mergeCell ref="G21:G22"/>
    <mergeCell ref="H21:H22"/>
    <mergeCell ref="B11:C12"/>
    <mergeCell ref="A32:A33"/>
    <mergeCell ref="F32:F33"/>
    <mergeCell ref="B32:D33"/>
    <mergeCell ref="A28:G29"/>
    <mergeCell ref="E30:G31"/>
    <mergeCell ref="A61:B61"/>
    <mergeCell ref="B47:B48"/>
    <mergeCell ref="G47:G48"/>
    <mergeCell ref="B40:D41"/>
    <mergeCell ref="F19:G20"/>
    <mergeCell ref="H26:H27"/>
    <mergeCell ref="F40:F41"/>
    <mergeCell ref="A67:C67"/>
    <mergeCell ref="A30:B31"/>
    <mergeCell ref="A26:B27"/>
    <mergeCell ref="C26:C27"/>
    <mergeCell ref="F38:G39"/>
    <mergeCell ref="G32:G33"/>
    <mergeCell ref="A40:A41"/>
  </mergeCells>
  <printOptions/>
  <pageMargins left="0.984251968503937" right="0.7874015748031497" top="1.1811023622047245" bottom="0.7874015748031497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Renan Gomes</cp:lastModifiedBy>
  <cp:lastPrinted>2015-08-02T18:29:23Z</cp:lastPrinted>
  <dcterms:created xsi:type="dcterms:W3CDTF">1998-05-06T19:06:30Z</dcterms:created>
  <dcterms:modified xsi:type="dcterms:W3CDTF">2015-08-02T18:29:29Z</dcterms:modified>
  <cp:category/>
  <cp:version/>
  <cp:contentType/>
  <cp:contentStatus/>
</cp:coreProperties>
</file>