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0" windowWidth="10575" windowHeight="10140" tabRatio="870" activeTab="0"/>
  </bookViews>
  <sheets>
    <sheet name="TRECHO 02" sheetId="1" r:id="rId1"/>
  </sheets>
  <externalReferences>
    <externalReference r:id="rId4"/>
  </externalReferences>
  <definedNames>
    <definedName name="_xlnm.Print_Area" localSheetId="0">'TRECHO 02'!$A$1:$H$107</definedName>
  </definedNames>
  <calcPr fullCalcOnLoad="1"/>
</workbook>
</file>

<file path=xl/sharedStrings.xml><?xml version="1.0" encoding="utf-8"?>
<sst xmlns="http://schemas.openxmlformats.org/spreadsheetml/2006/main" count="156" uniqueCount="64">
  <si>
    <t>CÓDIGO</t>
  </si>
  <si>
    <t>UNITÁRIO</t>
  </si>
  <si>
    <t>TOTAL</t>
  </si>
  <si>
    <t>m²</t>
  </si>
  <si>
    <t>DISCRIMINAÇÃO DO SERVIÇO</t>
  </si>
  <si>
    <t>ESPECIFICAÇÃO ADOTADA</t>
  </si>
  <si>
    <t>DMT               KM</t>
  </si>
  <si>
    <t>UN</t>
  </si>
  <si>
    <t>QUANT</t>
  </si>
  <si>
    <t>Quadro Demonstrativo do Orçamento</t>
  </si>
  <si>
    <t>Reservatório de fibra de vidro 1000l , inclusive suporte de madeira 7x12, elevado de 4m</t>
  </si>
  <si>
    <t>unid</t>
  </si>
  <si>
    <t>m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</si>
  <si>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</si>
  <si>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(Laboratório)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</si>
  <si>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</si>
  <si>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(Ambulatório)</t>
  </si>
  <si>
    <t>Galpão em peças de madeira 8x8 e contrav. de 5 x7, cobertura telha fibrocimento de 6mm, incl.ponto e cabo de alimentação de máquina (Carpintaria)</t>
  </si>
  <si>
    <t>Sanitário e vestiário de 40/60 func., c/ 33,90m², paredes chapa compens. 12mm e pont. 8x8cm, piso ciment., cobert. telha fibroc., incl. luz e cx. Insp</t>
  </si>
  <si>
    <t>Sistema separador de água e óleo</t>
  </si>
  <si>
    <t>m³</t>
  </si>
  <si>
    <t>Tapume de chapa de compensado resinado esp.
6mm, 2,20 x 1,10m dispondo de abertura e
portão. com 2,20m de altura, incl. Pintura</t>
  </si>
  <si>
    <t>Placa de obra nas dimensões de 3,0 x 6,0 m, padrão DER-ES</t>
  </si>
  <si>
    <t>Formas planas de madeira com 04 (quatro) reaproveitamentos, inclusive transporte das madeiras</t>
  </si>
  <si>
    <t>Aço CA-50, fornecimento, dobragem e colocação nas formas ( preço médio das bitolas)</t>
  </si>
  <si>
    <t>kg</t>
  </si>
  <si>
    <t>Bacia de contenção para tanques de materiais betuminosos</t>
  </si>
  <si>
    <t>TOTAL BACIA DE CONTENÇÃO PARA TANQUES DE MATERIAIS BETUMINOSOS</t>
  </si>
  <si>
    <t>Mobilização e desmobilização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</si>
  <si>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</si>
  <si>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</si>
  <si>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</si>
  <si>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Mobilização e desmobilização de caminhão tanque (6.000 L) (máximo)</t>
  </si>
  <si>
    <t>h</t>
  </si>
  <si>
    <t>TOTAL MOBILIZAÇÃO E DESMOBILIZAÇÃO</t>
  </si>
  <si>
    <t>Canaleta de concreto retangular com grelha em barra de aço</t>
  </si>
  <si>
    <t>TOTAL INSTALAÇÃO DE CANTEIRO, MOBILIZAÇÃO E DESMOBILIZAÇÃO</t>
  </si>
  <si>
    <t>Cerca de arame liso 4 fios com mourões cada 2,0 m, esticadores demadeira, a cada 20,0 m, inclusive transporte de mourão e arame liso</t>
  </si>
  <si>
    <t xml:space="preserve">SEGMENTO: </t>
  </si>
  <si>
    <t>Galpão em peças de madeira 8x8 e contrav. de 5 x7, cobertura telha fibrocimento de 6mm, incl.ponto e cabo de alimentação de máquina (Oficina Mecanica)</t>
  </si>
  <si>
    <t>RODOVIA: 02</t>
  </si>
  <si>
    <t>TRECHO: Estrada Cancela - Leone - ES -162</t>
  </si>
  <si>
    <t>EXTENSÃO: 6,30 Km</t>
  </si>
  <si>
    <t>Roçada mecanizada</t>
  </si>
  <si>
    <t>Brita 0, fornecimento e espalhamento</t>
  </si>
  <si>
    <t>TRECHO: Estrada Cancela - Leonel - ES -162</t>
  </si>
  <si>
    <t>INSTALAÇÃO DE CANTEIRO, MOBILIZAÇÃO E DESMOBILIZAÇÃO TRECHO 02</t>
  </si>
  <si>
    <t>INSTALAÇÃO DE CANTEIRO, MOBILIZAÇÃO E DESMOBILIZAÇÃO TECHO 02</t>
  </si>
  <si>
    <t>PROJETO EXECUTIVO PARA IMPLANTAÇÃO</t>
  </si>
  <si>
    <t>PREÇO R$</t>
  </si>
  <si>
    <t>PE-Qd-19</t>
  </si>
  <si>
    <t>Barracão com sanitário, em chapa compensada 12 mm e pont.8x8, piso cimentado e cobertura em telha de fibrocimento 6mm, incl.ponto de luz  e cx de inspeção (Segurança do Trabalho)</t>
  </si>
  <si>
    <t>Manutenção do Canteiro</t>
  </si>
  <si>
    <t>mês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</si>
  <si>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</si>
  <si>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</si>
  <si>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(Sala Técnica)</t>
  </si>
  <si>
    <t>Calçada de concreto</t>
  </si>
  <si>
    <t>Data Base : Outubro/2014</t>
  </si>
  <si>
    <t>Refeitório c/ paredes chapa de comp. 12mm e pont. 8x8cm, piso ciment. e  cob. telhas fibroc. 6mm, incl. ponto de luz e cx. de insp. (1,21m²/func/turno)</t>
  </si>
  <si>
    <t>Rede de água c/ padrão de entrada d'água diâm. 3/4" conf. CESAN, incl. tubos e conexões p/ aliment., distrib., extravas. e limp., cons. o padrão a 25m</t>
  </si>
  <si>
    <t>Rede de esgoto, contendo fossa e filtro, incl. tubos e conexões de ligação  entre caixas, considerando distância de 25m</t>
  </si>
  <si>
    <t>Rede de luz, incl. padrão entr. energia trifás. cabo ligação até barracões, quadro distrib., disj. e chave de força, cons. 20m entre padrão entr.e QDG</t>
  </si>
  <si>
    <t>Concreto estrutural fck -&gt; 20,0 MPa, tudo incluído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</si>
</sst>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\ * #,##0_);_(&quot;R$&quot;\ * \(#,##0\);_(&quot;R$&quot;\ * &quot;-&quot;_);_(@_)"/>
    <numFmt numFmtId="173" formatCode="_(&quot;R$&quot;\ * #,##0.00_);_(&quot;R$&quot;\ * \(#,##0.00\);_(&quot;R$&quot;\ * &quot;-&quot;??_);_(@_)"/>
    <numFmt numFmtId="174" formatCode="#,##0.000"/>
    <numFmt numFmtId="175" formatCode="#,##0.0000"/>
    <numFmt numFmtId="176" formatCode="#,##0.0000;[Red]#,##0.0000"/>
    <numFmt numFmtId="177" formatCode="#,##0.00;[Red]#,##0.00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#,##0.0"/>
    <numFmt numFmtId="189" formatCode="&quot;R$&quot;\ #,##0_);\(&quot;R$&quot;\ ###,0\)\.00"/>
    <numFmt numFmtId="190" formatCode="0.0"/>
    <numFmt numFmtId="191" formatCode="0.00_);[Red]\(0.00\)"/>
    <numFmt numFmtId="192" formatCode="0.000"/>
    <numFmt numFmtId="193" formatCode="#,##0.000;[Red]#,##0.000"/>
    <numFmt numFmtId="194" formatCode="\40###"/>
    <numFmt numFmtId="195" formatCode="_(* #,##0.0_);_(* \(#,##0.0\);_(* &quot;-&quot;??_);_(@_)"/>
    <numFmt numFmtId="196" formatCode="_(* #,##0_);_(* \(#,##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50" applyFont="1" applyFill="1" applyAlignment="1">
      <alignment horizontal="center" vertical="top"/>
      <protection/>
    </xf>
    <xf numFmtId="0" fontId="6" fillId="0" borderId="0" xfId="50" applyFont="1" applyFill="1" applyAlignment="1">
      <alignment vertical="top"/>
      <protection/>
    </xf>
    <xf numFmtId="0" fontId="7" fillId="0" borderId="19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left" vertical="top" wrapText="1"/>
    </xf>
    <xf numFmtId="4" fontId="6" fillId="0" borderId="19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2" fontId="6" fillId="0" borderId="20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2" fontId="6" fillId="0" borderId="21" xfId="0" applyNumberFormat="1" applyFont="1" applyFill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6" fillId="0" borderId="13" xfId="50" applyNumberFormat="1" applyFont="1" applyFill="1" applyBorder="1" applyAlignment="1">
      <alignment horizontal="center" vertical="center"/>
      <protection/>
    </xf>
    <xf numFmtId="2" fontId="6" fillId="0" borderId="24" xfId="50" applyNumberFormat="1" applyFont="1" applyFill="1" applyBorder="1" applyAlignment="1">
      <alignment horizontal="center" vertical="center"/>
      <protection/>
    </xf>
    <xf numFmtId="2" fontId="6" fillId="0" borderId="14" xfId="50" applyNumberFormat="1" applyFont="1" applyFill="1" applyBorder="1" applyAlignment="1">
      <alignment horizontal="center" vertical="center"/>
      <protection/>
    </xf>
    <xf numFmtId="2" fontId="6" fillId="0" borderId="17" xfId="50" applyNumberFormat="1" applyFont="1" applyFill="1" applyBorder="1" applyAlignment="1">
      <alignment horizontal="center" vertical="center"/>
      <protection/>
    </xf>
    <xf numFmtId="2" fontId="6" fillId="0" borderId="25" xfId="50" applyNumberFormat="1" applyFont="1" applyFill="1" applyBorder="1" applyAlignment="1">
      <alignment horizontal="center" vertical="center"/>
      <protection/>
    </xf>
    <xf numFmtId="2" fontId="6" fillId="0" borderId="18" xfId="50" applyNumberFormat="1" applyFont="1" applyFill="1" applyBorder="1" applyAlignment="1">
      <alignment horizontal="center" vertical="center"/>
      <protection/>
    </xf>
    <xf numFmtId="0" fontId="7" fillId="0" borderId="26" xfId="0" applyNumberFormat="1" applyFont="1" applyFill="1" applyBorder="1" applyAlignment="1">
      <alignment horizontal="right" vertical="top" wrapText="1"/>
    </xf>
    <xf numFmtId="0" fontId="7" fillId="0" borderId="27" xfId="0" applyNumberFormat="1" applyFont="1" applyFill="1" applyBorder="1" applyAlignment="1">
      <alignment horizontal="right" vertical="top" wrapText="1"/>
    </xf>
    <xf numFmtId="0" fontId="7" fillId="0" borderId="28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right" vertical="top" wrapText="1"/>
    </xf>
    <xf numFmtId="0" fontId="7" fillId="0" borderId="32" xfId="0" applyNumberFormat="1" applyFont="1" applyFill="1" applyBorder="1" applyAlignment="1">
      <alignment horizontal="right" vertical="top" wrapText="1"/>
    </xf>
    <xf numFmtId="0" fontId="7" fillId="0" borderId="33" xfId="0" applyNumberFormat="1" applyFont="1" applyFill="1" applyBorder="1" applyAlignment="1">
      <alignment horizontal="right" vertical="top" wrapText="1"/>
    </xf>
    <xf numFmtId="4" fontId="6" fillId="0" borderId="21" xfId="50" applyNumberFormat="1" applyFont="1" applyFill="1" applyBorder="1" applyAlignment="1">
      <alignment horizontal="center" vertical="center"/>
      <protection/>
    </xf>
    <xf numFmtId="4" fontId="6" fillId="0" borderId="23" xfId="50" applyNumberFormat="1" applyFont="1" applyFill="1" applyBorder="1" applyAlignment="1">
      <alignment horizontal="center" vertical="center"/>
      <protection/>
    </xf>
    <xf numFmtId="2" fontId="7" fillId="0" borderId="23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49" fontId="6" fillId="0" borderId="13" xfId="50" applyNumberFormat="1" applyFont="1" applyFill="1" applyBorder="1" applyAlignment="1">
      <alignment horizontal="left" vertical="top" wrapText="1"/>
      <protection/>
    </xf>
    <xf numFmtId="49" fontId="6" fillId="0" borderId="24" xfId="50" applyNumberFormat="1" applyFont="1" applyFill="1" applyBorder="1" applyAlignment="1">
      <alignment horizontal="left" vertical="top" wrapText="1"/>
      <protection/>
    </xf>
    <xf numFmtId="49" fontId="6" fillId="0" borderId="14" xfId="50" applyNumberFormat="1" applyFont="1" applyFill="1" applyBorder="1" applyAlignment="1">
      <alignment horizontal="left" vertical="top" wrapText="1"/>
      <protection/>
    </xf>
    <xf numFmtId="49" fontId="6" fillId="0" borderId="17" xfId="50" applyNumberFormat="1" applyFont="1" applyFill="1" applyBorder="1" applyAlignment="1">
      <alignment horizontal="left" vertical="top" wrapText="1" indent="3"/>
      <protection/>
    </xf>
    <xf numFmtId="0" fontId="6" fillId="0" borderId="25" xfId="50" applyFont="1" applyFill="1" applyBorder="1" applyAlignment="1">
      <alignment horizontal="left" vertical="top" wrapText="1" indent="3"/>
      <protection/>
    </xf>
    <xf numFmtId="0" fontId="6" fillId="0" borderId="18" xfId="50" applyFont="1" applyFill="1" applyBorder="1" applyAlignment="1">
      <alignment horizontal="left" vertical="top" wrapText="1" indent="3"/>
      <protection/>
    </xf>
    <xf numFmtId="0" fontId="6" fillId="0" borderId="13" xfId="50" applyFont="1" applyFill="1" applyBorder="1" applyAlignment="1">
      <alignment vertical="top"/>
      <protection/>
    </xf>
    <xf numFmtId="0" fontId="6" fillId="0" borderId="24" xfId="50" applyFont="1" applyFill="1" applyBorder="1" applyAlignment="1">
      <alignment/>
      <protection/>
    </xf>
    <xf numFmtId="0" fontId="6" fillId="0" borderId="17" xfId="50" applyFont="1" applyFill="1" applyBorder="1" applyAlignment="1">
      <alignment/>
      <protection/>
    </xf>
    <xf numFmtId="0" fontId="6" fillId="0" borderId="25" xfId="50" applyFont="1" applyFill="1" applyBorder="1" applyAlignment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%20Custos%20Unit&#225;rios%20Canteiro%20Trecho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EIRO TRECHO 02"/>
    </sheetNames>
    <sheetDataSet>
      <sheetData sheetId="0">
        <row r="246">
          <cell r="H246">
            <v>610.09</v>
          </cell>
        </row>
        <row r="311">
          <cell r="H311">
            <v>57.76</v>
          </cell>
        </row>
        <row r="374">
          <cell r="H374">
            <v>1370.6566380000002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showGridLines="0" tabSelected="1" view="pageBreakPreview" zoomScale="90" zoomScaleNormal="90" zoomScaleSheetLayoutView="90" zoomScalePageLayoutView="0" workbookViewId="0" topLeftCell="A33">
      <selection activeCell="C56" sqref="C56:H56"/>
    </sheetView>
  </sheetViews>
  <sheetFormatPr defaultColWidth="11.421875" defaultRowHeight="12.75"/>
  <cols>
    <col min="1" max="1" width="9.28125" style="12" customWidth="1"/>
    <col min="2" max="2" width="47.00390625" style="13" customWidth="1"/>
    <col min="3" max="3" width="15.7109375" style="14" hidden="1" customWidth="1"/>
    <col min="4" max="4" width="6.8515625" style="15" customWidth="1"/>
    <col min="5" max="5" width="6.7109375" style="15" customWidth="1"/>
    <col min="6" max="6" width="10.421875" style="15" customWidth="1"/>
    <col min="7" max="7" width="13.7109375" style="16" customWidth="1"/>
    <col min="8" max="8" width="14.7109375" style="16" customWidth="1"/>
    <col min="9" max="16384" width="11.421875" style="11" customWidth="1"/>
  </cols>
  <sheetData>
    <row r="1" spans="1:8" s="1" customFormat="1" ht="19.5" customHeight="1">
      <c r="A1" s="53" t="s">
        <v>0</v>
      </c>
      <c r="B1" s="53" t="s">
        <v>4</v>
      </c>
      <c r="C1" s="53" t="s">
        <v>5</v>
      </c>
      <c r="D1" s="65" t="s">
        <v>6</v>
      </c>
      <c r="E1" s="53" t="s">
        <v>7</v>
      </c>
      <c r="F1" s="67" t="s">
        <v>8</v>
      </c>
      <c r="G1" s="69" t="s">
        <v>49</v>
      </c>
      <c r="H1" s="70"/>
    </row>
    <row r="2" spans="1:8" s="1" customFormat="1" ht="19.5" customHeight="1">
      <c r="A2" s="64"/>
      <c r="B2" s="64"/>
      <c r="C2" s="64"/>
      <c r="D2" s="66"/>
      <c r="E2" s="64"/>
      <c r="F2" s="68"/>
      <c r="G2" s="2" t="s">
        <v>1</v>
      </c>
      <c r="H2" s="2" t="s">
        <v>2</v>
      </c>
    </row>
    <row r="3" spans="1:8" s="3" customFormat="1" ht="24" customHeight="1">
      <c r="A3" s="25"/>
      <c r="B3" s="26" t="s">
        <v>47</v>
      </c>
      <c r="C3" s="27"/>
      <c r="D3" s="28"/>
      <c r="E3" s="27"/>
      <c r="F3" s="29"/>
      <c r="G3" s="30"/>
      <c r="H3" s="31"/>
    </row>
    <row r="4" spans="1:8" s="3" customFormat="1" ht="24" customHeight="1">
      <c r="A4" s="32">
        <v>40077</v>
      </c>
      <c r="B4" s="33" t="s">
        <v>43</v>
      </c>
      <c r="C4" s="34"/>
      <c r="D4" s="35"/>
      <c r="E4" s="34" t="s">
        <v>3</v>
      </c>
      <c r="F4" s="36">
        <v>1000</v>
      </c>
      <c r="G4" s="36">
        <v>0.16</v>
      </c>
      <c r="H4" s="36">
        <f>TRUNC(F4*G4,2)</f>
        <v>160</v>
      </c>
    </row>
    <row r="5" spans="1:8" s="3" customFormat="1" ht="24" customHeight="1">
      <c r="A5" s="32"/>
      <c r="B5" s="33" t="s">
        <v>44</v>
      </c>
      <c r="C5" s="34"/>
      <c r="D5" s="35"/>
      <c r="E5" s="34" t="s">
        <v>20</v>
      </c>
      <c r="F5" s="36">
        <v>70</v>
      </c>
      <c r="G5" s="36">
        <v>98.19295000000001</v>
      </c>
      <c r="H5" s="36">
        <f aca="true" t="shared" si="0" ref="H5:H14">TRUNC(F5*G5,2)</f>
        <v>6873.5</v>
      </c>
    </row>
    <row r="6" spans="1:8" s="3" customFormat="1" ht="39.75" customHeight="1">
      <c r="A6" s="32">
        <v>41502</v>
      </c>
      <c r="B6" s="33" t="s">
        <v>21</v>
      </c>
      <c r="C6" s="34"/>
      <c r="D6" s="35"/>
      <c r="E6" s="34" t="s">
        <v>12</v>
      </c>
      <c r="F6" s="36">
        <v>50</v>
      </c>
      <c r="G6" s="36">
        <v>254.42</v>
      </c>
      <c r="H6" s="36">
        <f t="shared" si="0"/>
        <v>12721</v>
      </c>
    </row>
    <row r="7" spans="1:8" s="3" customFormat="1" ht="39.75" customHeight="1">
      <c r="A7" s="32">
        <v>40901</v>
      </c>
      <c r="B7" s="33" t="s">
        <v>37</v>
      </c>
      <c r="C7" s="34"/>
      <c r="D7" s="35"/>
      <c r="E7" s="34" t="s">
        <v>12</v>
      </c>
      <c r="F7" s="36">
        <v>65</v>
      </c>
      <c r="G7" s="36">
        <v>13.31</v>
      </c>
      <c r="H7" s="36">
        <f t="shared" si="0"/>
        <v>865.15</v>
      </c>
    </row>
    <row r="8" spans="1:10" s="3" customFormat="1" ht="24" customHeight="1">
      <c r="A8" s="32">
        <v>41500</v>
      </c>
      <c r="B8" s="33" t="s">
        <v>22</v>
      </c>
      <c r="C8" s="34"/>
      <c r="D8" s="35"/>
      <c r="E8" s="34" t="s">
        <v>3</v>
      </c>
      <c r="F8" s="36">
        <v>36</v>
      </c>
      <c r="G8" s="36">
        <v>239.93</v>
      </c>
      <c r="H8" s="36">
        <f t="shared" si="0"/>
        <v>8637.48</v>
      </c>
      <c r="J8" s="9"/>
    </row>
    <row r="9" spans="1:8" s="3" customFormat="1" ht="39.75" customHeight="1">
      <c r="A9" s="37">
        <v>41498</v>
      </c>
      <c r="B9" s="38" t="s">
        <v>15</v>
      </c>
      <c r="C9" s="39"/>
      <c r="D9" s="40"/>
      <c r="E9" s="39" t="s">
        <v>3</v>
      </c>
      <c r="F9" s="41">
        <v>6</v>
      </c>
      <c r="G9" s="41">
        <v>646.08</v>
      </c>
      <c r="H9" s="36">
        <f t="shared" si="0"/>
        <v>3876.48</v>
      </c>
    </row>
    <row r="10" spans="1:8" s="3" customFormat="1" ht="39.75" customHeight="1">
      <c r="A10" s="32">
        <v>41498</v>
      </c>
      <c r="B10" s="33" t="s">
        <v>51</v>
      </c>
      <c r="C10" s="34"/>
      <c r="D10" s="35"/>
      <c r="E10" s="34" t="s">
        <v>3</v>
      </c>
      <c r="F10" s="36">
        <v>8</v>
      </c>
      <c r="G10" s="41">
        <v>646.08</v>
      </c>
      <c r="H10" s="36">
        <f t="shared" si="0"/>
        <v>5168.64</v>
      </c>
    </row>
    <row r="11" spans="1:8" s="3" customFormat="1" ht="39.75" customHeight="1">
      <c r="A11" s="37">
        <v>41498</v>
      </c>
      <c r="B11" s="38" t="s">
        <v>54</v>
      </c>
      <c r="C11" s="39"/>
      <c r="D11" s="40"/>
      <c r="E11" s="39" t="s">
        <v>3</v>
      </c>
      <c r="F11" s="41">
        <v>16</v>
      </c>
      <c r="G11" s="41">
        <v>646.08</v>
      </c>
      <c r="H11" s="36">
        <f t="shared" si="0"/>
        <v>10337.28</v>
      </c>
    </row>
    <row r="12" spans="1:8" s="3" customFormat="1" ht="39.75" customHeight="1">
      <c r="A12" s="32">
        <v>41498</v>
      </c>
      <c r="B12" s="33" t="s">
        <v>13</v>
      </c>
      <c r="C12" s="34"/>
      <c r="D12" s="35"/>
      <c r="E12" s="34" t="s">
        <v>3</v>
      </c>
      <c r="F12" s="36">
        <v>16</v>
      </c>
      <c r="G12" s="41">
        <v>646.08</v>
      </c>
      <c r="H12" s="36">
        <f t="shared" si="0"/>
        <v>10337.28</v>
      </c>
    </row>
    <row r="13" spans="1:8" s="3" customFormat="1" ht="39.75" customHeight="1">
      <c r="A13" s="32">
        <v>41498</v>
      </c>
      <c r="B13" s="33" t="s">
        <v>55</v>
      </c>
      <c r="C13" s="34"/>
      <c r="D13" s="35"/>
      <c r="E13" s="34" t="s">
        <v>3</v>
      </c>
      <c r="F13" s="36">
        <v>32</v>
      </c>
      <c r="G13" s="41">
        <v>646.08</v>
      </c>
      <c r="H13" s="36">
        <f t="shared" si="0"/>
        <v>20674.56</v>
      </c>
    </row>
    <row r="14" spans="1:8" s="3" customFormat="1" ht="39.75" customHeight="1">
      <c r="A14" s="37">
        <v>41498</v>
      </c>
      <c r="B14" s="38" t="s">
        <v>16</v>
      </c>
      <c r="C14" s="42"/>
      <c r="D14" s="43"/>
      <c r="E14" s="39" t="s">
        <v>3</v>
      </c>
      <c r="F14" s="44">
        <v>20</v>
      </c>
      <c r="G14" s="41">
        <v>646.08</v>
      </c>
      <c r="H14" s="36">
        <f t="shared" si="0"/>
        <v>12921.6</v>
      </c>
    </row>
    <row r="15" spans="1:17" s="24" customFormat="1" ht="11.25" customHeight="1">
      <c r="A15" s="84" t="s">
        <v>58</v>
      </c>
      <c r="B15" s="85"/>
      <c r="C15" s="78"/>
      <c r="D15" s="79"/>
      <c r="E15" s="79"/>
      <c r="F15" s="79"/>
      <c r="G15" s="79"/>
      <c r="H15" s="80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4" customFormat="1" ht="11.25" customHeight="1">
      <c r="A16" s="86"/>
      <c r="B16" s="87"/>
      <c r="C16" s="81"/>
      <c r="D16" s="82"/>
      <c r="E16" s="82"/>
      <c r="F16" s="82"/>
      <c r="G16" s="82"/>
      <c r="H16" s="8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4" customFormat="1" ht="12.75" customHeight="1">
      <c r="A17" s="17" t="s">
        <v>40</v>
      </c>
      <c r="B17" s="18"/>
      <c r="C17" s="55" t="s">
        <v>48</v>
      </c>
      <c r="D17" s="56"/>
      <c r="E17" s="56"/>
      <c r="F17" s="56"/>
      <c r="G17" s="56"/>
      <c r="H17" s="57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ht="12.75" customHeight="1">
      <c r="A18" s="19" t="s">
        <v>45</v>
      </c>
      <c r="B18" s="20"/>
      <c r="C18" s="58"/>
      <c r="D18" s="59"/>
      <c r="E18" s="59"/>
      <c r="F18" s="59"/>
      <c r="G18" s="59"/>
      <c r="H18" s="60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24" customFormat="1" ht="12.75" customHeight="1">
      <c r="A19" s="19" t="s">
        <v>42</v>
      </c>
      <c r="B19" s="20"/>
      <c r="C19" s="55" t="s">
        <v>9</v>
      </c>
      <c r="D19" s="56"/>
      <c r="E19" s="56"/>
      <c r="F19" s="56"/>
      <c r="G19" s="57"/>
      <c r="H19" s="74" t="s">
        <v>50</v>
      </c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4" customFormat="1" ht="12.75" customHeight="1">
      <c r="A20" s="21" t="s">
        <v>38</v>
      </c>
      <c r="B20" s="22"/>
      <c r="C20" s="58"/>
      <c r="D20" s="59"/>
      <c r="E20" s="59"/>
      <c r="F20" s="59"/>
      <c r="G20" s="60"/>
      <c r="H20" s="75"/>
      <c r="I20" s="23"/>
      <c r="J20" s="23"/>
      <c r="K20" s="23"/>
      <c r="L20" s="23"/>
      <c r="M20" s="23"/>
      <c r="N20" s="23"/>
      <c r="O20" s="23"/>
      <c r="P20" s="23"/>
      <c r="Q20" s="23"/>
    </row>
    <row r="21" spans="1:8" s="1" customFormat="1" ht="19.5" customHeight="1">
      <c r="A21" s="53" t="s">
        <v>0</v>
      </c>
      <c r="B21" s="53" t="s">
        <v>4</v>
      </c>
      <c r="C21" s="53" t="s">
        <v>5</v>
      </c>
      <c r="D21" s="65" t="s">
        <v>6</v>
      </c>
      <c r="E21" s="53" t="s">
        <v>7</v>
      </c>
      <c r="F21" s="67" t="s">
        <v>8</v>
      </c>
      <c r="G21" s="69" t="s">
        <v>49</v>
      </c>
      <c r="H21" s="70"/>
    </row>
    <row r="22" spans="1:8" s="1" customFormat="1" ht="19.5" customHeight="1">
      <c r="A22" s="54"/>
      <c r="B22" s="54"/>
      <c r="C22" s="54"/>
      <c r="D22" s="76"/>
      <c r="E22" s="54"/>
      <c r="F22" s="77"/>
      <c r="G22" s="10" t="s">
        <v>1</v>
      </c>
      <c r="H22" s="10" t="s">
        <v>2</v>
      </c>
    </row>
    <row r="23" spans="1:8" s="3" customFormat="1" ht="39.75" customHeight="1">
      <c r="A23" s="32">
        <v>41498</v>
      </c>
      <c r="B23" s="33" t="s">
        <v>56</v>
      </c>
      <c r="C23" s="34"/>
      <c r="D23" s="35"/>
      <c r="E23" s="34" t="s">
        <v>3</v>
      </c>
      <c r="F23" s="36">
        <v>20</v>
      </c>
      <c r="G23" s="41">
        <v>646.08</v>
      </c>
      <c r="H23" s="36">
        <f aca="true" t="shared" si="1" ref="H23:H32">TRUNC(F23*G23,2)</f>
        <v>12921.6</v>
      </c>
    </row>
    <row r="24" spans="1:8" s="3" customFormat="1" ht="48" customHeight="1">
      <c r="A24" s="32">
        <v>41498</v>
      </c>
      <c r="B24" s="33" t="s">
        <v>14</v>
      </c>
      <c r="C24" s="34"/>
      <c r="D24" s="35"/>
      <c r="E24" s="34" t="s">
        <v>3</v>
      </c>
      <c r="F24" s="36">
        <v>20</v>
      </c>
      <c r="G24" s="41">
        <v>646.08</v>
      </c>
      <c r="H24" s="36">
        <f t="shared" si="1"/>
        <v>12921.6</v>
      </c>
    </row>
    <row r="25" spans="1:8" s="3" customFormat="1" ht="37.5" customHeight="1">
      <c r="A25" s="32">
        <v>41530</v>
      </c>
      <c r="B25" s="33" t="s">
        <v>59</v>
      </c>
      <c r="C25" s="34"/>
      <c r="D25" s="35"/>
      <c r="E25" s="34" t="s">
        <v>3</v>
      </c>
      <c r="F25" s="36">
        <v>24</v>
      </c>
      <c r="G25" s="36">
        <v>442.87</v>
      </c>
      <c r="H25" s="36">
        <f t="shared" si="1"/>
        <v>10628.88</v>
      </c>
    </row>
    <row r="26" spans="1:8" s="3" customFormat="1" ht="36" customHeight="1">
      <c r="A26" s="32">
        <v>41501</v>
      </c>
      <c r="B26" s="33" t="s">
        <v>60</v>
      </c>
      <c r="C26" s="34"/>
      <c r="D26" s="35"/>
      <c r="E26" s="34" t="s">
        <v>12</v>
      </c>
      <c r="F26" s="36">
        <v>100</v>
      </c>
      <c r="G26" s="36">
        <v>29.65</v>
      </c>
      <c r="H26" s="36">
        <f t="shared" si="1"/>
        <v>2965</v>
      </c>
    </row>
    <row r="27" spans="1:8" s="3" customFormat="1" ht="24" customHeight="1">
      <c r="A27" s="32">
        <v>41499</v>
      </c>
      <c r="B27" s="33" t="s">
        <v>61</v>
      </c>
      <c r="C27" s="34"/>
      <c r="D27" s="35"/>
      <c r="E27" s="34" t="s">
        <v>12</v>
      </c>
      <c r="F27" s="36">
        <v>100</v>
      </c>
      <c r="G27" s="36">
        <v>262.71</v>
      </c>
      <c r="H27" s="36">
        <f t="shared" si="1"/>
        <v>26271</v>
      </c>
    </row>
    <row r="28" spans="1:8" s="3" customFormat="1" ht="36" customHeight="1">
      <c r="A28" s="32">
        <v>41503</v>
      </c>
      <c r="B28" s="33" t="s">
        <v>62</v>
      </c>
      <c r="C28" s="34"/>
      <c r="D28" s="35"/>
      <c r="E28" s="34" t="s">
        <v>12</v>
      </c>
      <c r="F28" s="36">
        <v>100</v>
      </c>
      <c r="G28" s="36">
        <v>344.59</v>
      </c>
      <c r="H28" s="36">
        <f t="shared" si="1"/>
        <v>34459</v>
      </c>
    </row>
    <row r="29" spans="1:8" s="3" customFormat="1" ht="30" customHeight="1">
      <c r="A29" s="37">
        <v>41527</v>
      </c>
      <c r="B29" s="38" t="s">
        <v>10</v>
      </c>
      <c r="C29" s="39"/>
      <c r="D29" s="40"/>
      <c r="E29" s="39" t="s">
        <v>11</v>
      </c>
      <c r="F29" s="41">
        <v>1</v>
      </c>
      <c r="G29" s="41">
        <v>1539.18</v>
      </c>
      <c r="H29" s="36">
        <f t="shared" si="1"/>
        <v>1539.18</v>
      </c>
    </row>
    <row r="30" spans="1:8" s="3" customFormat="1" ht="39.75" customHeight="1">
      <c r="A30" s="45">
        <v>41529</v>
      </c>
      <c r="B30" s="46" t="s">
        <v>18</v>
      </c>
      <c r="C30" s="47"/>
      <c r="D30" s="48"/>
      <c r="E30" s="47" t="s">
        <v>11</v>
      </c>
      <c r="F30" s="49">
        <v>1</v>
      </c>
      <c r="G30" s="49">
        <v>22107.41</v>
      </c>
      <c r="H30" s="36">
        <f t="shared" si="1"/>
        <v>22107.41</v>
      </c>
    </row>
    <row r="31" spans="1:8" s="3" customFormat="1" ht="39.75" customHeight="1">
      <c r="A31" s="32">
        <v>41528</v>
      </c>
      <c r="B31" s="33" t="s">
        <v>39</v>
      </c>
      <c r="C31" s="34"/>
      <c r="D31" s="35"/>
      <c r="E31" s="34" t="s">
        <v>3</v>
      </c>
      <c r="F31" s="36">
        <v>40</v>
      </c>
      <c r="G31" s="36">
        <v>308.77</v>
      </c>
      <c r="H31" s="36">
        <f t="shared" si="1"/>
        <v>12350.8</v>
      </c>
    </row>
    <row r="32" spans="1:8" s="3" customFormat="1" ht="39.75" customHeight="1">
      <c r="A32" s="32">
        <v>41528</v>
      </c>
      <c r="B32" s="33" t="s">
        <v>17</v>
      </c>
      <c r="C32" s="34"/>
      <c r="D32" s="35"/>
      <c r="E32" s="34" t="s">
        <v>3</v>
      </c>
      <c r="F32" s="36">
        <v>20</v>
      </c>
      <c r="G32" s="36">
        <v>308.77</v>
      </c>
      <c r="H32" s="36">
        <f t="shared" si="1"/>
        <v>6175.4</v>
      </c>
    </row>
    <row r="33" spans="1:17" s="24" customFormat="1" ht="11.25" customHeight="1">
      <c r="A33" s="84" t="s">
        <v>58</v>
      </c>
      <c r="B33" s="85"/>
      <c r="C33" s="78"/>
      <c r="D33" s="79"/>
      <c r="E33" s="79"/>
      <c r="F33" s="79"/>
      <c r="G33" s="79"/>
      <c r="H33" s="80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24" customFormat="1" ht="11.25" customHeight="1">
      <c r="A34" s="86"/>
      <c r="B34" s="87"/>
      <c r="C34" s="81"/>
      <c r="D34" s="82"/>
      <c r="E34" s="82"/>
      <c r="F34" s="82"/>
      <c r="G34" s="82"/>
      <c r="H34" s="8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24" customFormat="1" ht="12.75" customHeight="1">
      <c r="A35" s="17" t="s">
        <v>40</v>
      </c>
      <c r="B35" s="18"/>
      <c r="C35" s="55" t="s">
        <v>48</v>
      </c>
      <c r="D35" s="56"/>
      <c r="E35" s="56"/>
      <c r="F35" s="56"/>
      <c r="G35" s="56"/>
      <c r="H35" s="57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24" customFormat="1" ht="12.75" customHeight="1">
      <c r="A36" s="19" t="s">
        <v>45</v>
      </c>
      <c r="B36" s="20"/>
      <c r="C36" s="58"/>
      <c r="D36" s="59"/>
      <c r="E36" s="59"/>
      <c r="F36" s="59"/>
      <c r="G36" s="59"/>
      <c r="H36" s="60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24" customFormat="1" ht="12.75" customHeight="1">
      <c r="A37" s="19" t="s">
        <v>42</v>
      </c>
      <c r="B37" s="20"/>
      <c r="C37" s="55" t="s">
        <v>9</v>
      </c>
      <c r="D37" s="56"/>
      <c r="E37" s="56"/>
      <c r="F37" s="56"/>
      <c r="G37" s="57"/>
      <c r="H37" s="74" t="s">
        <v>50</v>
      </c>
      <c r="I37" s="23"/>
      <c r="J37" s="23"/>
      <c r="K37" s="23"/>
      <c r="L37" s="23"/>
      <c r="M37" s="23"/>
      <c r="N37" s="23"/>
      <c r="O37" s="23"/>
      <c r="P37" s="23"/>
      <c r="Q37" s="23"/>
    </row>
    <row r="38" spans="1:17" s="24" customFormat="1" ht="12.75" customHeight="1">
      <c r="A38" s="21" t="s">
        <v>38</v>
      </c>
      <c r="B38" s="22"/>
      <c r="C38" s="58"/>
      <c r="D38" s="59"/>
      <c r="E38" s="59"/>
      <c r="F38" s="59"/>
      <c r="G38" s="60"/>
      <c r="H38" s="75"/>
      <c r="I38" s="23"/>
      <c r="J38" s="23"/>
      <c r="K38" s="23"/>
      <c r="L38" s="23"/>
      <c r="M38" s="23"/>
      <c r="N38" s="23"/>
      <c r="O38" s="23"/>
      <c r="P38" s="23"/>
      <c r="Q38" s="23"/>
    </row>
    <row r="39" spans="1:8" s="1" customFormat="1" ht="19.5" customHeight="1">
      <c r="A39" s="53" t="s">
        <v>0</v>
      </c>
      <c r="B39" s="53" t="s">
        <v>4</v>
      </c>
      <c r="C39" s="53" t="s">
        <v>5</v>
      </c>
      <c r="D39" s="65" t="s">
        <v>6</v>
      </c>
      <c r="E39" s="53" t="s">
        <v>7</v>
      </c>
      <c r="F39" s="67" t="s">
        <v>8</v>
      </c>
      <c r="G39" s="69" t="s">
        <v>49</v>
      </c>
      <c r="H39" s="70"/>
    </row>
    <row r="40" spans="1:8" s="1" customFormat="1" ht="19.5" customHeight="1">
      <c r="A40" s="54"/>
      <c r="B40" s="54"/>
      <c r="C40" s="54"/>
      <c r="D40" s="76"/>
      <c r="E40" s="54"/>
      <c r="F40" s="77"/>
      <c r="G40" s="10" t="s">
        <v>1</v>
      </c>
      <c r="H40" s="10" t="s">
        <v>2</v>
      </c>
    </row>
    <row r="41" spans="1:8" s="3" customFormat="1" ht="24" customHeight="1">
      <c r="A41" s="32">
        <v>40911</v>
      </c>
      <c r="B41" s="33" t="s">
        <v>57</v>
      </c>
      <c r="C41" s="34"/>
      <c r="D41" s="35"/>
      <c r="E41" s="34" t="s">
        <v>3</v>
      </c>
      <c r="F41" s="36">
        <v>50</v>
      </c>
      <c r="G41" s="36">
        <v>40.1</v>
      </c>
      <c r="H41" s="36">
        <f>TRUNC(F41*G41,2)</f>
        <v>2005</v>
      </c>
    </row>
    <row r="42" spans="1:8" s="3" customFormat="1" ht="24" customHeight="1">
      <c r="A42" s="37">
        <v>41555</v>
      </c>
      <c r="B42" s="38" t="s">
        <v>19</v>
      </c>
      <c r="C42" s="39"/>
      <c r="D42" s="40"/>
      <c r="E42" s="39" t="s">
        <v>11</v>
      </c>
      <c r="F42" s="41">
        <v>1</v>
      </c>
      <c r="G42" s="36">
        <v>4788.81</v>
      </c>
      <c r="H42" s="36">
        <f>TRUNC(F42*G42,2)</f>
        <v>4788.81</v>
      </c>
    </row>
    <row r="43" spans="1:8" s="3" customFormat="1" ht="24" customHeight="1">
      <c r="A43" s="32">
        <v>41557</v>
      </c>
      <c r="B43" s="33" t="s">
        <v>35</v>
      </c>
      <c r="C43" s="34"/>
      <c r="D43" s="35"/>
      <c r="E43" s="34" t="s">
        <v>12</v>
      </c>
      <c r="F43" s="36">
        <v>10</v>
      </c>
      <c r="G43" s="36">
        <v>139.94</v>
      </c>
      <c r="H43" s="36">
        <f>TRUNC(F43*G43,2)</f>
        <v>1399.4</v>
      </c>
    </row>
    <row r="44" spans="1:8" s="3" customFormat="1" ht="24" customHeight="1">
      <c r="A44" s="32"/>
      <c r="B44" s="33"/>
      <c r="C44" s="34"/>
      <c r="D44" s="35"/>
      <c r="E44" s="34"/>
      <c r="F44" s="36"/>
      <c r="G44" s="36"/>
      <c r="H44" s="49"/>
    </row>
    <row r="45" spans="1:8" s="3" customFormat="1" ht="24" customHeight="1">
      <c r="A45" s="32"/>
      <c r="B45" s="33"/>
      <c r="C45" s="34"/>
      <c r="D45" s="35"/>
      <c r="E45" s="34"/>
      <c r="F45" s="36"/>
      <c r="G45" s="36"/>
      <c r="H45" s="49"/>
    </row>
    <row r="46" spans="1:8" s="3" customFormat="1" ht="24" customHeight="1">
      <c r="A46" s="32"/>
      <c r="B46" s="33"/>
      <c r="C46" s="34"/>
      <c r="D46" s="35"/>
      <c r="E46" s="34"/>
      <c r="F46" s="36"/>
      <c r="G46" s="36"/>
      <c r="H46" s="49"/>
    </row>
    <row r="47" spans="1:8" s="3" customFormat="1" ht="24" customHeight="1">
      <c r="A47" s="32"/>
      <c r="B47" s="33"/>
      <c r="C47" s="34"/>
      <c r="D47" s="35"/>
      <c r="E47" s="34"/>
      <c r="F47" s="36"/>
      <c r="G47" s="36"/>
      <c r="H47" s="49"/>
    </row>
    <row r="48" spans="1:8" s="3" customFormat="1" ht="24" customHeight="1">
      <c r="A48" s="32"/>
      <c r="B48" s="33"/>
      <c r="C48" s="34"/>
      <c r="D48" s="35"/>
      <c r="E48" s="34"/>
      <c r="F48" s="36"/>
      <c r="G48" s="36"/>
      <c r="H48" s="49"/>
    </row>
    <row r="49" spans="1:8" s="3" customFormat="1" ht="24" customHeight="1">
      <c r="A49" s="32"/>
      <c r="B49" s="33"/>
      <c r="C49" s="34"/>
      <c r="D49" s="35"/>
      <c r="E49" s="34"/>
      <c r="F49" s="36"/>
      <c r="G49" s="36"/>
      <c r="H49" s="49"/>
    </row>
    <row r="50" spans="1:8" s="3" customFormat="1" ht="24" customHeight="1">
      <c r="A50" s="32"/>
      <c r="B50" s="33"/>
      <c r="C50" s="34"/>
      <c r="D50" s="35"/>
      <c r="E50" s="34"/>
      <c r="F50" s="36"/>
      <c r="G50" s="36"/>
      <c r="H50" s="49"/>
    </row>
    <row r="51" spans="1:8" s="3" customFormat="1" ht="24" customHeight="1">
      <c r="A51" s="32"/>
      <c r="B51" s="33"/>
      <c r="C51" s="34"/>
      <c r="D51" s="35"/>
      <c r="E51" s="34"/>
      <c r="F51" s="36"/>
      <c r="G51" s="36"/>
      <c r="H51" s="49"/>
    </row>
    <row r="52" spans="1:8" s="3" customFormat="1" ht="30" customHeight="1">
      <c r="A52" s="32"/>
      <c r="B52" s="33"/>
      <c r="C52" s="34"/>
      <c r="D52" s="35"/>
      <c r="E52" s="34"/>
      <c r="F52" s="36"/>
      <c r="G52" s="36"/>
      <c r="H52" s="49"/>
    </row>
    <row r="53" spans="1:8" s="3" customFormat="1" ht="30" customHeight="1">
      <c r="A53" s="32"/>
      <c r="B53" s="33"/>
      <c r="C53" s="34"/>
      <c r="D53" s="35"/>
      <c r="E53" s="34"/>
      <c r="F53" s="36"/>
      <c r="G53" s="36"/>
      <c r="H53" s="49"/>
    </row>
    <row r="54" spans="1:8" s="3" customFormat="1" ht="24" customHeight="1">
      <c r="A54" s="32"/>
      <c r="B54" s="33"/>
      <c r="C54" s="34"/>
      <c r="D54" s="35"/>
      <c r="E54" s="34"/>
      <c r="F54" s="36"/>
      <c r="G54" s="36"/>
      <c r="H54" s="36"/>
    </row>
    <row r="55" spans="1:8" s="3" customFormat="1" ht="24" customHeight="1">
      <c r="A55" s="71" t="s">
        <v>36</v>
      </c>
      <c r="B55" s="72"/>
      <c r="C55" s="72"/>
      <c r="D55" s="72"/>
      <c r="E55" s="72"/>
      <c r="F55" s="72"/>
      <c r="G55" s="73"/>
      <c r="H55" s="50">
        <f>SUM(H4:H53)</f>
        <v>243106.05</v>
      </c>
    </row>
    <row r="56" spans="1:17" s="24" customFormat="1" ht="11.25" customHeight="1">
      <c r="A56" s="84" t="s">
        <v>58</v>
      </c>
      <c r="B56" s="85"/>
      <c r="C56" s="78"/>
      <c r="D56" s="79"/>
      <c r="E56" s="79"/>
      <c r="F56" s="79"/>
      <c r="G56" s="79"/>
      <c r="H56" s="80"/>
      <c r="I56" s="23"/>
      <c r="J56" s="23"/>
      <c r="K56" s="23"/>
      <c r="L56" s="23"/>
      <c r="M56" s="23"/>
      <c r="N56" s="23"/>
      <c r="O56" s="23"/>
      <c r="P56" s="23"/>
      <c r="Q56" s="23"/>
    </row>
    <row r="57" spans="1:17" s="24" customFormat="1" ht="11.25" customHeight="1">
      <c r="A57" s="86"/>
      <c r="B57" s="87"/>
      <c r="C57" s="81"/>
      <c r="D57" s="82"/>
      <c r="E57" s="82"/>
      <c r="F57" s="82"/>
      <c r="G57" s="82"/>
      <c r="H57" s="83"/>
      <c r="I57" s="23"/>
      <c r="J57" s="23"/>
      <c r="K57" s="23"/>
      <c r="L57" s="23"/>
      <c r="M57" s="23"/>
      <c r="N57" s="23"/>
      <c r="O57" s="23"/>
      <c r="P57" s="23"/>
      <c r="Q57" s="23"/>
    </row>
    <row r="58" spans="1:17" s="24" customFormat="1" ht="12.75" customHeight="1">
      <c r="A58" s="17" t="s">
        <v>40</v>
      </c>
      <c r="B58" s="18"/>
      <c r="C58" s="55" t="s">
        <v>48</v>
      </c>
      <c r="D58" s="56"/>
      <c r="E58" s="56"/>
      <c r="F58" s="56"/>
      <c r="G58" s="56"/>
      <c r="H58" s="57"/>
      <c r="I58" s="23"/>
      <c r="J58" s="23"/>
      <c r="K58" s="23"/>
      <c r="L58" s="23"/>
      <c r="M58" s="23"/>
      <c r="N58" s="23"/>
      <c r="O58" s="23"/>
      <c r="P58" s="23"/>
      <c r="Q58" s="23"/>
    </row>
    <row r="59" spans="1:17" s="24" customFormat="1" ht="12.75" customHeight="1">
      <c r="A59" s="19" t="s">
        <v>41</v>
      </c>
      <c r="B59" s="20"/>
      <c r="C59" s="58"/>
      <c r="D59" s="59"/>
      <c r="E59" s="59"/>
      <c r="F59" s="59"/>
      <c r="G59" s="59"/>
      <c r="H59" s="60"/>
      <c r="I59" s="23"/>
      <c r="J59" s="23"/>
      <c r="K59" s="23"/>
      <c r="L59" s="23"/>
      <c r="M59" s="23"/>
      <c r="N59" s="23"/>
      <c r="O59" s="23"/>
      <c r="P59" s="23"/>
      <c r="Q59" s="23"/>
    </row>
    <row r="60" spans="1:17" s="24" customFormat="1" ht="12.75" customHeight="1">
      <c r="A60" s="19" t="s">
        <v>42</v>
      </c>
      <c r="B60" s="20"/>
      <c r="C60" s="55" t="s">
        <v>9</v>
      </c>
      <c r="D60" s="56"/>
      <c r="E60" s="56"/>
      <c r="F60" s="56"/>
      <c r="G60" s="57"/>
      <c r="H60" s="74" t="s">
        <v>50</v>
      </c>
      <c r="I60" s="23"/>
      <c r="J60" s="23"/>
      <c r="K60" s="23"/>
      <c r="L60" s="23"/>
      <c r="M60" s="23"/>
      <c r="N60" s="23"/>
      <c r="O60" s="23"/>
      <c r="P60" s="23"/>
      <c r="Q60" s="23"/>
    </row>
    <row r="61" spans="1:17" s="24" customFormat="1" ht="12.75" customHeight="1">
      <c r="A61" s="21" t="s">
        <v>38</v>
      </c>
      <c r="B61" s="22"/>
      <c r="C61" s="58"/>
      <c r="D61" s="59"/>
      <c r="E61" s="59"/>
      <c r="F61" s="59"/>
      <c r="G61" s="60"/>
      <c r="H61" s="75"/>
      <c r="I61" s="23"/>
      <c r="J61" s="23"/>
      <c r="K61" s="23"/>
      <c r="L61" s="23"/>
      <c r="M61" s="23"/>
      <c r="N61" s="23"/>
      <c r="O61" s="23"/>
      <c r="P61" s="23"/>
      <c r="Q61" s="23"/>
    </row>
    <row r="62" spans="1:8" s="1" customFormat="1" ht="19.5" customHeight="1">
      <c r="A62" s="53" t="s">
        <v>0</v>
      </c>
      <c r="B62" s="53" t="s">
        <v>4</v>
      </c>
      <c r="C62" s="53" t="s">
        <v>5</v>
      </c>
      <c r="D62" s="65" t="s">
        <v>6</v>
      </c>
      <c r="E62" s="53" t="s">
        <v>7</v>
      </c>
      <c r="F62" s="67" t="s">
        <v>8</v>
      </c>
      <c r="G62" s="69" t="s">
        <v>49</v>
      </c>
      <c r="H62" s="70"/>
    </row>
    <row r="63" spans="1:8" s="1" customFormat="1" ht="19.5" customHeight="1">
      <c r="A63" s="54"/>
      <c r="B63" s="54"/>
      <c r="C63" s="54"/>
      <c r="D63" s="76"/>
      <c r="E63" s="54"/>
      <c r="F63" s="77"/>
      <c r="G63" s="10" t="s">
        <v>1</v>
      </c>
      <c r="H63" s="10" t="s">
        <v>2</v>
      </c>
    </row>
    <row r="64" spans="1:8" ht="24" customHeight="1">
      <c r="A64" s="25"/>
      <c r="B64" s="26" t="s">
        <v>26</v>
      </c>
      <c r="C64" s="42"/>
      <c r="D64" s="43"/>
      <c r="E64" s="42"/>
      <c r="F64" s="44"/>
      <c r="G64" s="44"/>
      <c r="H64" s="44"/>
    </row>
    <row r="65" spans="1:8" ht="24" customHeight="1">
      <c r="A65" s="32">
        <v>40360</v>
      </c>
      <c r="B65" s="33" t="s">
        <v>63</v>
      </c>
      <c r="C65" s="34"/>
      <c r="D65" s="35"/>
      <c r="E65" s="34" t="s">
        <v>20</v>
      </c>
      <c r="F65" s="36">
        <v>20</v>
      </c>
      <c r="G65" s="36">
        <f>'[1]CANTEIRO TRECHO 02'!$H$246</f>
        <v>610.09</v>
      </c>
      <c r="H65" s="36">
        <f>TRUNC(F65*G65,2)</f>
        <v>12201.8</v>
      </c>
    </row>
    <row r="66" spans="1:8" ht="24" customHeight="1">
      <c r="A66" s="32">
        <v>40313</v>
      </c>
      <c r="B66" s="33" t="s">
        <v>23</v>
      </c>
      <c r="C66" s="34"/>
      <c r="D66" s="35"/>
      <c r="E66" s="34" t="s">
        <v>3</v>
      </c>
      <c r="F66" s="36">
        <v>107.28</v>
      </c>
      <c r="G66" s="36">
        <f>'[1]CANTEIRO TRECHO 02'!$H$311</f>
        <v>57.76</v>
      </c>
      <c r="H66" s="36">
        <f>TRUNC(F66*G66,2)</f>
        <v>6196.49</v>
      </c>
    </row>
    <row r="67" spans="1:8" ht="24" customHeight="1">
      <c r="A67" s="32">
        <v>40376</v>
      </c>
      <c r="B67" s="33" t="s">
        <v>24</v>
      </c>
      <c r="C67" s="34"/>
      <c r="D67" s="35"/>
      <c r="E67" s="34" t="s">
        <v>25</v>
      </c>
      <c r="F67" s="36">
        <v>2700</v>
      </c>
      <c r="G67" s="36">
        <v>7.68</v>
      </c>
      <c r="H67" s="36">
        <f>TRUNC(F67*G67,2)</f>
        <v>20736</v>
      </c>
    </row>
    <row r="68" spans="1:8" ht="24" customHeight="1">
      <c r="A68" s="32"/>
      <c r="B68" s="33"/>
      <c r="C68" s="34"/>
      <c r="D68" s="35"/>
      <c r="E68" s="34"/>
      <c r="F68" s="36"/>
      <c r="G68" s="36"/>
      <c r="H68" s="36"/>
    </row>
    <row r="69" spans="1:8" ht="24" customHeight="1">
      <c r="A69" s="32"/>
      <c r="B69" s="33"/>
      <c r="C69" s="34"/>
      <c r="D69" s="35"/>
      <c r="E69" s="34"/>
      <c r="F69" s="36"/>
      <c r="G69" s="36"/>
      <c r="H69" s="36"/>
    </row>
    <row r="70" spans="1:8" ht="24" customHeight="1">
      <c r="A70" s="32"/>
      <c r="B70" s="33"/>
      <c r="C70" s="34"/>
      <c r="D70" s="35"/>
      <c r="E70" s="34"/>
      <c r="F70" s="36"/>
      <c r="G70" s="36"/>
      <c r="H70" s="36"/>
    </row>
    <row r="71" spans="1:8" ht="24" customHeight="1">
      <c r="A71" s="32"/>
      <c r="B71" s="33"/>
      <c r="C71" s="34"/>
      <c r="D71" s="35"/>
      <c r="E71" s="34"/>
      <c r="F71" s="36"/>
      <c r="G71" s="36"/>
      <c r="H71" s="36"/>
    </row>
    <row r="72" spans="1:8" ht="24" customHeight="1">
      <c r="A72" s="32"/>
      <c r="B72" s="33"/>
      <c r="C72" s="34"/>
      <c r="D72" s="35"/>
      <c r="E72" s="34"/>
      <c r="F72" s="36"/>
      <c r="G72" s="36"/>
      <c r="H72" s="36"/>
    </row>
    <row r="73" spans="1:8" ht="24" customHeight="1">
      <c r="A73" s="32"/>
      <c r="B73" s="33"/>
      <c r="C73" s="34"/>
      <c r="D73" s="35"/>
      <c r="E73" s="34"/>
      <c r="F73" s="36"/>
      <c r="G73" s="36"/>
      <c r="H73" s="36"/>
    </row>
    <row r="74" spans="1:8" ht="24" customHeight="1">
      <c r="A74" s="61" t="s">
        <v>27</v>
      </c>
      <c r="B74" s="62"/>
      <c r="C74" s="62"/>
      <c r="D74" s="62"/>
      <c r="E74" s="62"/>
      <c r="F74" s="62"/>
      <c r="G74" s="63"/>
      <c r="H74" s="51">
        <f>SUM(H65:H72)</f>
        <v>39134.29</v>
      </c>
    </row>
    <row r="75" spans="1:8" ht="24" customHeight="1">
      <c r="A75" s="4"/>
      <c r="B75" s="5"/>
      <c r="C75" s="6"/>
      <c r="D75" s="7"/>
      <c r="E75" s="6"/>
      <c r="F75" s="8"/>
      <c r="G75" s="8"/>
      <c r="H75" s="8"/>
    </row>
    <row r="76" spans="1:8" ht="24" customHeight="1">
      <c r="A76" s="4"/>
      <c r="B76" s="5"/>
      <c r="C76" s="6"/>
      <c r="D76" s="7"/>
      <c r="E76" s="6"/>
      <c r="F76" s="8"/>
      <c r="G76" s="8"/>
      <c r="H76" s="8"/>
    </row>
    <row r="77" spans="1:8" ht="24" customHeight="1">
      <c r="A77" s="4"/>
      <c r="B77" s="5"/>
      <c r="C77" s="6"/>
      <c r="D77" s="7"/>
      <c r="E77" s="6"/>
      <c r="F77" s="8"/>
      <c r="G77" s="8"/>
      <c r="H77" s="8"/>
    </row>
    <row r="78" spans="1:8" ht="24" customHeight="1">
      <c r="A78" s="4"/>
      <c r="B78" s="5"/>
      <c r="C78" s="6"/>
      <c r="D78" s="7"/>
      <c r="E78" s="6"/>
      <c r="F78" s="8"/>
      <c r="G78" s="8"/>
      <c r="H78" s="8"/>
    </row>
    <row r="79" spans="1:17" s="24" customFormat="1" ht="11.25" customHeight="1">
      <c r="A79" s="84" t="s">
        <v>58</v>
      </c>
      <c r="B79" s="85"/>
      <c r="C79" s="78"/>
      <c r="D79" s="79"/>
      <c r="E79" s="79"/>
      <c r="F79" s="79"/>
      <c r="G79" s="79"/>
      <c r="H79" s="80"/>
      <c r="I79" s="23"/>
      <c r="J79" s="23"/>
      <c r="K79" s="23"/>
      <c r="L79" s="23"/>
      <c r="M79" s="23"/>
      <c r="N79" s="23"/>
      <c r="O79" s="23"/>
      <c r="P79" s="23"/>
      <c r="Q79" s="23"/>
    </row>
    <row r="80" spans="1:17" s="24" customFormat="1" ht="11.25" customHeight="1">
      <c r="A80" s="86"/>
      <c r="B80" s="87"/>
      <c r="C80" s="81"/>
      <c r="D80" s="82"/>
      <c r="E80" s="82"/>
      <c r="F80" s="82"/>
      <c r="G80" s="82"/>
      <c r="H80" s="83"/>
      <c r="I80" s="23"/>
      <c r="J80" s="23"/>
      <c r="K80" s="23"/>
      <c r="L80" s="23"/>
      <c r="M80" s="23"/>
      <c r="N80" s="23"/>
      <c r="O80" s="23"/>
      <c r="P80" s="23"/>
      <c r="Q80" s="23"/>
    </row>
    <row r="81" spans="1:17" s="24" customFormat="1" ht="12.75" customHeight="1">
      <c r="A81" s="17" t="s">
        <v>40</v>
      </c>
      <c r="B81" s="18"/>
      <c r="C81" s="55" t="s">
        <v>48</v>
      </c>
      <c r="D81" s="56"/>
      <c r="E81" s="56"/>
      <c r="F81" s="56"/>
      <c r="G81" s="56"/>
      <c r="H81" s="57"/>
      <c r="I81" s="23"/>
      <c r="J81" s="23"/>
      <c r="K81" s="23"/>
      <c r="L81" s="23"/>
      <c r="M81" s="23"/>
      <c r="N81" s="23"/>
      <c r="O81" s="23"/>
      <c r="P81" s="23"/>
      <c r="Q81" s="23"/>
    </row>
    <row r="82" spans="1:17" s="24" customFormat="1" ht="12.75" customHeight="1">
      <c r="A82" s="19" t="s">
        <v>45</v>
      </c>
      <c r="B82" s="20"/>
      <c r="C82" s="58"/>
      <c r="D82" s="59"/>
      <c r="E82" s="59"/>
      <c r="F82" s="59"/>
      <c r="G82" s="59"/>
      <c r="H82" s="60"/>
      <c r="I82" s="23"/>
      <c r="J82" s="23"/>
      <c r="K82" s="23"/>
      <c r="L82" s="23"/>
      <c r="M82" s="23"/>
      <c r="N82" s="23"/>
      <c r="O82" s="23"/>
      <c r="P82" s="23"/>
      <c r="Q82" s="23"/>
    </row>
    <row r="83" spans="1:17" s="24" customFormat="1" ht="12.75" customHeight="1">
      <c r="A83" s="19" t="s">
        <v>42</v>
      </c>
      <c r="B83" s="20"/>
      <c r="C83" s="55" t="s">
        <v>9</v>
      </c>
      <c r="D83" s="56"/>
      <c r="E83" s="56"/>
      <c r="F83" s="56"/>
      <c r="G83" s="57"/>
      <c r="H83" s="74" t="s">
        <v>50</v>
      </c>
      <c r="I83" s="23"/>
      <c r="J83" s="23"/>
      <c r="K83" s="23"/>
      <c r="L83" s="23"/>
      <c r="M83" s="23"/>
      <c r="N83" s="23"/>
      <c r="O83" s="23"/>
      <c r="P83" s="23"/>
      <c r="Q83" s="23"/>
    </row>
    <row r="84" spans="1:17" s="24" customFormat="1" ht="12.75" customHeight="1">
      <c r="A84" s="21" t="s">
        <v>38</v>
      </c>
      <c r="B84" s="22"/>
      <c r="C84" s="58"/>
      <c r="D84" s="59"/>
      <c r="E84" s="59"/>
      <c r="F84" s="59"/>
      <c r="G84" s="60"/>
      <c r="H84" s="75"/>
      <c r="I84" s="23"/>
      <c r="J84" s="23"/>
      <c r="K84" s="23"/>
      <c r="L84" s="23"/>
      <c r="M84" s="23"/>
      <c r="N84" s="23"/>
      <c r="O84" s="23"/>
      <c r="P84" s="23"/>
      <c r="Q84" s="23"/>
    </row>
    <row r="85" spans="1:8" s="1" customFormat="1" ht="19.5" customHeight="1">
      <c r="A85" s="53" t="s">
        <v>0</v>
      </c>
      <c r="B85" s="53" t="s">
        <v>4</v>
      </c>
      <c r="C85" s="53" t="s">
        <v>5</v>
      </c>
      <c r="D85" s="65" t="s">
        <v>6</v>
      </c>
      <c r="E85" s="53" t="s">
        <v>7</v>
      </c>
      <c r="F85" s="67" t="s">
        <v>8</v>
      </c>
      <c r="G85" s="69" t="s">
        <v>49</v>
      </c>
      <c r="H85" s="70"/>
    </row>
    <row r="86" spans="1:8" s="1" customFormat="1" ht="19.5" customHeight="1">
      <c r="A86" s="54"/>
      <c r="B86" s="54"/>
      <c r="C86" s="54"/>
      <c r="D86" s="76"/>
      <c r="E86" s="54"/>
      <c r="F86" s="77"/>
      <c r="G86" s="10" t="s">
        <v>1</v>
      </c>
      <c r="H86" s="10" t="s">
        <v>2</v>
      </c>
    </row>
    <row r="87" spans="1:8" ht="24" customHeight="1">
      <c r="A87" s="25"/>
      <c r="B87" s="26" t="s">
        <v>28</v>
      </c>
      <c r="C87" s="52"/>
      <c r="D87" s="43"/>
      <c r="E87" s="42"/>
      <c r="F87" s="44"/>
      <c r="G87" s="44"/>
      <c r="H87" s="41"/>
    </row>
    <row r="88" spans="1:8" ht="24" customHeight="1">
      <c r="A88" s="32">
        <v>41544</v>
      </c>
      <c r="B88" s="33" t="s">
        <v>29</v>
      </c>
      <c r="C88" s="34"/>
      <c r="D88" s="35"/>
      <c r="E88" s="34" t="s">
        <v>33</v>
      </c>
      <c r="F88" s="36">
        <v>160</v>
      </c>
      <c r="G88" s="36">
        <v>304.58</v>
      </c>
      <c r="H88" s="36">
        <f>TRUNC(F88*G88,2)</f>
        <v>48732.8</v>
      </c>
    </row>
    <row r="89" spans="1:8" ht="24" customHeight="1">
      <c r="A89" s="32">
        <v>41545</v>
      </c>
      <c r="B89" s="33" t="s">
        <v>30</v>
      </c>
      <c r="C89" s="34"/>
      <c r="D89" s="35"/>
      <c r="E89" s="34" t="s">
        <v>33</v>
      </c>
      <c r="F89" s="36">
        <v>16</v>
      </c>
      <c r="G89" s="36">
        <v>148.44</v>
      </c>
      <c r="H89" s="36">
        <f>TRUNC(F89*G89,2)</f>
        <v>2375.04</v>
      </c>
    </row>
    <row r="90" spans="1:8" ht="24" customHeight="1">
      <c r="A90" s="32">
        <v>41546</v>
      </c>
      <c r="B90" s="33" t="s">
        <v>31</v>
      </c>
      <c r="C90" s="34"/>
      <c r="D90" s="35"/>
      <c r="E90" s="34" t="s">
        <v>33</v>
      </c>
      <c r="F90" s="36">
        <v>24</v>
      </c>
      <c r="G90" s="36">
        <v>185.34</v>
      </c>
      <c r="H90" s="36">
        <f>TRUNC(F90*G90,2)</f>
        <v>4448.16</v>
      </c>
    </row>
    <row r="91" spans="1:8" ht="24" customHeight="1">
      <c r="A91" s="32">
        <v>41547</v>
      </c>
      <c r="B91" s="33" t="s">
        <v>32</v>
      </c>
      <c r="C91" s="34"/>
      <c r="D91" s="35"/>
      <c r="E91" s="34" t="s">
        <v>33</v>
      </c>
      <c r="F91" s="36">
        <v>16</v>
      </c>
      <c r="G91" s="36">
        <v>147.86</v>
      </c>
      <c r="H91" s="36">
        <f>TRUNC(F91*G91,2)</f>
        <v>2365.76</v>
      </c>
    </row>
    <row r="92" spans="1:8" ht="24" customHeight="1">
      <c r="A92" s="32"/>
      <c r="B92" s="33" t="s">
        <v>52</v>
      </c>
      <c r="C92" s="34"/>
      <c r="D92" s="35"/>
      <c r="E92" s="34" t="s">
        <v>53</v>
      </c>
      <c r="F92" s="36">
        <v>12</v>
      </c>
      <c r="G92" s="36">
        <f>'[1]CANTEIRO TRECHO 02'!$H$374</f>
        <v>1370.6566380000002</v>
      </c>
      <c r="H92" s="36">
        <f>TRUNC(F92*G92,2)</f>
        <v>16447.87</v>
      </c>
    </row>
    <row r="93" spans="1:8" ht="24" customHeight="1">
      <c r="A93" s="32"/>
      <c r="B93" s="33"/>
      <c r="C93" s="34"/>
      <c r="D93" s="35"/>
      <c r="E93" s="34"/>
      <c r="F93" s="36"/>
      <c r="G93" s="36"/>
      <c r="H93" s="36"/>
    </row>
    <row r="94" spans="1:8" ht="24" customHeight="1">
      <c r="A94" s="61" t="s">
        <v>34</v>
      </c>
      <c r="B94" s="62"/>
      <c r="C94" s="62"/>
      <c r="D94" s="62"/>
      <c r="E94" s="62"/>
      <c r="F94" s="62"/>
      <c r="G94" s="63"/>
      <c r="H94" s="51">
        <f>SUM(H88:H92)</f>
        <v>74369.63</v>
      </c>
    </row>
    <row r="95" spans="1:8" ht="24" customHeight="1">
      <c r="A95" s="32"/>
      <c r="B95" s="33"/>
      <c r="C95" s="34"/>
      <c r="D95" s="35"/>
      <c r="E95" s="34"/>
      <c r="F95" s="36"/>
      <c r="G95" s="36"/>
      <c r="H95" s="36"/>
    </row>
    <row r="96" spans="1:8" ht="24" customHeight="1">
      <c r="A96" s="32"/>
      <c r="B96" s="33"/>
      <c r="C96" s="34"/>
      <c r="D96" s="35"/>
      <c r="E96" s="34"/>
      <c r="F96" s="36"/>
      <c r="G96" s="36"/>
      <c r="H96" s="36"/>
    </row>
    <row r="97" spans="1:8" ht="24" customHeight="1">
      <c r="A97" s="61" t="s">
        <v>46</v>
      </c>
      <c r="B97" s="62"/>
      <c r="C97" s="62"/>
      <c r="D97" s="62"/>
      <c r="E97" s="62"/>
      <c r="F97" s="62"/>
      <c r="G97" s="63"/>
      <c r="H97" s="51">
        <f>SUM(H55+H74+H94)</f>
        <v>356609.97</v>
      </c>
    </row>
    <row r="98" spans="1:8" ht="24" customHeight="1">
      <c r="A98" s="4"/>
      <c r="B98" s="5"/>
      <c r="C98" s="6"/>
      <c r="D98" s="7"/>
      <c r="E98" s="6"/>
      <c r="F98" s="8"/>
      <c r="G98" s="8"/>
      <c r="H98" s="8"/>
    </row>
    <row r="99" spans="1:8" ht="24" customHeight="1">
      <c r="A99" s="4"/>
      <c r="B99" s="5"/>
      <c r="C99" s="6"/>
      <c r="D99" s="7"/>
      <c r="E99" s="6"/>
      <c r="F99" s="8"/>
      <c r="G99" s="8"/>
      <c r="H99" s="8"/>
    </row>
    <row r="100" spans="1:8" ht="24" customHeight="1">
      <c r="A100" s="4"/>
      <c r="B100" s="5"/>
      <c r="C100" s="6"/>
      <c r="D100" s="7"/>
      <c r="E100" s="6"/>
      <c r="F100" s="8"/>
      <c r="G100" s="8"/>
      <c r="H100" s="8"/>
    </row>
    <row r="101" spans="1:8" ht="24" customHeight="1">
      <c r="A101" s="4"/>
      <c r="B101" s="5"/>
      <c r="C101" s="6"/>
      <c r="D101" s="7"/>
      <c r="E101" s="6"/>
      <c r="F101" s="8"/>
      <c r="G101" s="8"/>
      <c r="H101" s="8"/>
    </row>
    <row r="102" spans="1:17" s="24" customFormat="1" ht="11.25" customHeight="1">
      <c r="A102" s="84" t="s">
        <v>58</v>
      </c>
      <c r="B102" s="85"/>
      <c r="C102" s="78"/>
      <c r="D102" s="79"/>
      <c r="E102" s="79"/>
      <c r="F102" s="79"/>
      <c r="G102" s="79"/>
      <c r="H102" s="80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24" customFormat="1" ht="11.25" customHeight="1">
      <c r="A103" s="86"/>
      <c r="B103" s="87"/>
      <c r="C103" s="81"/>
      <c r="D103" s="82"/>
      <c r="E103" s="82"/>
      <c r="F103" s="82"/>
      <c r="G103" s="82"/>
      <c r="H103" s="8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24" customFormat="1" ht="12.75" customHeight="1">
      <c r="A104" s="17" t="s">
        <v>40</v>
      </c>
      <c r="B104" s="18"/>
      <c r="C104" s="55" t="s">
        <v>48</v>
      </c>
      <c r="D104" s="56"/>
      <c r="E104" s="56"/>
      <c r="F104" s="56"/>
      <c r="G104" s="56"/>
      <c r="H104" s="57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s="24" customFormat="1" ht="12.75" customHeight="1">
      <c r="A105" s="19" t="s">
        <v>45</v>
      </c>
      <c r="B105" s="20"/>
      <c r="C105" s="58"/>
      <c r="D105" s="59"/>
      <c r="E105" s="59"/>
      <c r="F105" s="59"/>
      <c r="G105" s="59"/>
      <c r="H105" s="60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24" customFormat="1" ht="12.75" customHeight="1">
      <c r="A106" s="19" t="s">
        <v>42</v>
      </c>
      <c r="B106" s="20"/>
      <c r="C106" s="55" t="s">
        <v>9</v>
      </c>
      <c r="D106" s="56"/>
      <c r="E106" s="56"/>
      <c r="F106" s="56"/>
      <c r="G106" s="57"/>
      <c r="H106" s="74" t="s">
        <v>50</v>
      </c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s="24" customFormat="1" ht="12.75" customHeight="1">
      <c r="A107" s="21" t="s">
        <v>38</v>
      </c>
      <c r="B107" s="22"/>
      <c r="C107" s="58"/>
      <c r="D107" s="59"/>
      <c r="E107" s="59"/>
      <c r="F107" s="59"/>
      <c r="G107" s="60"/>
      <c r="H107" s="75"/>
      <c r="I107" s="23"/>
      <c r="J107" s="23"/>
      <c r="K107" s="23"/>
      <c r="L107" s="23"/>
      <c r="M107" s="23"/>
      <c r="N107" s="23"/>
      <c r="O107" s="23"/>
      <c r="P107" s="23"/>
      <c r="Q107" s="23"/>
    </row>
    <row r="108" ht="24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</sheetData>
  <sheetProtection/>
  <mergeCells count="69">
    <mergeCell ref="A97:G97"/>
    <mergeCell ref="C106:G107"/>
    <mergeCell ref="H106:H107"/>
    <mergeCell ref="C83:G84"/>
    <mergeCell ref="H83:H84"/>
    <mergeCell ref="A102:B103"/>
    <mergeCell ref="C102:H102"/>
    <mergeCell ref="C103:H103"/>
    <mergeCell ref="C104:H105"/>
    <mergeCell ref="G85:H85"/>
    <mergeCell ref="G62:H62"/>
    <mergeCell ref="B62:B63"/>
    <mergeCell ref="A74:G74"/>
    <mergeCell ref="D62:D63"/>
    <mergeCell ref="C60:G61"/>
    <mergeCell ref="A79:B80"/>
    <mergeCell ref="C79:H79"/>
    <mergeCell ref="C80:H80"/>
    <mergeCell ref="C62:C63"/>
    <mergeCell ref="A1:A2"/>
    <mergeCell ref="B1:B2"/>
    <mergeCell ref="E39:E40"/>
    <mergeCell ref="A15:B16"/>
    <mergeCell ref="C15:H15"/>
    <mergeCell ref="C16:H16"/>
    <mergeCell ref="H37:H38"/>
    <mergeCell ref="A39:A40"/>
    <mergeCell ref="G39:H39"/>
    <mergeCell ref="B21:B22"/>
    <mergeCell ref="A21:A22"/>
    <mergeCell ref="A56:B57"/>
    <mergeCell ref="C56:H56"/>
    <mergeCell ref="F39:F40"/>
    <mergeCell ref="C57:H57"/>
    <mergeCell ref="C35:H36"/>
    <mergeCell ref="C37:G38"/>
    <mergeCell ref="C39:C40"/>
    <mergeCell ref="B39:B40"/>
    <mergeCell ref="A33:B34"/>
    <mergeCell ref="C21:C22"/>
    <mergeCell ref="D21:D22"/>
    <mergeCell ref="E21:E22"/>
    <mergeCell ref="F21:F22"/>
    <mergeCell ref="F62:F63"/>
    <mergeCell ref="C17:H18"/>
    <mergeCell ref="C19:G20"/>
    <mergeCell ref="H19:H20"/>
    <mergeCell ref="C33:H33"/>
    <mergeCell ref="C34:H34"/>
    <mergeCell ref="A55:G55"/>
    <mergeCell ref="H60:H61"/>
    <mergeCell ref="D39:D40"/>
    <mergeCell ref="D85:D86"/>
    <mergeCell ref="E85:E86"/>
    <mergeCell ref="F85:F86"/>
    <mergeCell ref="A62:A63"/>
    <mergeCell ref="A85:A86"/>
    <mergeCell ref="B85:B86"/>
    <mergeCell ref="C81:H82"/>
    <mergeCell ref="C85:C86"/>
    <mergeCell ref="C58:H59"/>
    <mergeCell ref="A94:G94"/>
    <mergeCell ref="C1:C2"/>
    <mergeCell ref="D1:D2"/>
    <mergeCell ref="E1:E2"/>
    <mergeCell ref="F1:F2"/>
    <mergeCell ref="E62:E63"/>
    <mergeCell ref="G1:H1"/>
    <mergeCell ref="G21:H21"/>
  </mergeCells>
  <printOptions/>
  <pageMargins left="0.7874015748031497" right="1.1811023622047245" top="0.984251968503937" bottom="0.7874015748031497" header="0" footer="0"/>
  <pageSetup horizontalDpi="300" verticalDpi="300" orientation="landscape" paperSize="9" scale="91" r:id="rId1"/>
  <rowBreaks count="4" manualBreakCount="4">
    <brk id="20" max="7" man="1"/>
    <brk id="38" max="7" man="1"/>
    <brk id="61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Ponte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Renata Silva</cp:lastModifiedBy>
  <cp:lastPrinted>2015-02-19T16:53:27Z</cp:lastPrinted>
  <dcterms:created xsi:type="dcterms:W3CDTF">2005-10-05T17:46:56Z</dcterms:created>
  <dcterms:modified xsi:type="dcterms:W3CDTF">2015-09-11T14:18:57Z</dcterms:modified>
  <cp:category/>
  <cp:version/>
  <cp:contentType/>
  <cp:contentStatus/>
</cp:coreProperties>
</file>