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920" windowHeight="4140" activeTab="0"/>
  </bookViews>
  <sheets>
    <sheet name="Plan1" sheetId="1" r:id="rId1"/>
  </sheets>
  <definedNames>
    <definedName name="_xlnm.Print_Area" localSheetId="0">'Plan1'!$A$1:$M$49</definedName>
  </definedNames>
  <calcPr fullCalcOnLoad="1"/>
</workbook>
</file>

<file path=xl/sharedStrings.xml><?xml version="1.0" encoding="utf-8"?>
<sst xmlns="http://schemas.openxmlformats.org/spreadsheetml/2006/main" count="153" uniqueCount="101">
  <si>
    <t>PREFEITURA MUNICIPAL DE</t>
  </si>
  <si>
    <t>PRESIDENTE KENNEDY</t>
  </si>
  <si>
    <t>PMPK</t>
  </si>
  <si>
    <t>TOTAL</t>
  </si>
  <si>
    <t>TRANSPORTADO:</t>
  </si>
  <si>
    <t xml:space="preserve">                  D  I  S  C  R  I  M  I  N  A  Ç  Ã  O</t>
  </si>
  <si>
    <t>UNIDADE</t>
  </si>
  <si>
    <t>VISTO:</t>
  </si>
  <si>
    <t xml:space="preserve">                       PREÇOS</t>
  </si>
  <si>
    <t>QUANT.</t>
  </si>
  <si>
    <t>ELABORADO POR:</t>
  </si>
  <si>
    <t>P L A N I L H A  D E  P R E Ç O S</t>
  </si>
  <si>
    <t>OBRA/SERVIÇO: CONTRATAÇÃO DE EMPRESA PARA PRESTAÇÃO DE SEREVIÇOS TOPOGRÁFICOS</t>
  </si>
  <si>
    <t>LOCAL:  PRESIDENTE KENNEDY - ES</t>
  </si>
  <si>
    <t>TOTAL/ITEM</t>
  </si>
  <si>
    <t>UNITÁRIO</t>
  </si>
  <si>
    <t>km</t>
  </si>
  <si>
    <t>KM</t>
  </si>
  <si>
    <t>LOCACAO DE EQUIPE DE TOPOGRAFIA, P/SERV. AVULSOS DE LOCACAO (IMPLANTACAO) DE OBRAS</t>
  </si>
  <si>
    <t>H</t>
  </si>
  <si>
    <t>UN</t>
  </si>
  <si>
    <t>EXECUCAO DE PERFIS TOPOGR., EM ENCOSTA C/LEVANT. DE DETALHES, EM TER. DE VEG. LEVE</t>
  </si>
  <si>
    <t>M</t>
  </si>
  <si>
    <t>FORN E COLC EM ENCOSTA DE MARCOS TOPOGRAFICOS DE CONCRETO COM PINO DE REFERENCIA DE LATAO</t>
  </si>
  <si>
    <t>LEVANTAMENTO DE SECAO TRANSVERSAL, EM TER. DE OROGR. ACIDENT. E VEG. RALA</t>
  </si>
  <si>
    <t>LEVANTAMENTO DE SECAO TRANSVERSAL, EM TER. DE OROGR. NAO ACIDENT. E VEG. RALA</t>
  </si>
  <si>
    <t>LEVANTAMENTO TOPOGR. DE POCOS DE VISITA DE AGUAS PLUVIAIS, C/COTAS DA TAMPA, FUNDO, ENTRADA E SAIDA DAS TUBUL.</t>
  </si>
  <si>
    <r>
      <rPr>
        <b/>
        <sz val="10"/>
        <rFont val="Times New Roman"/>
        <family val="1"/>
      </rPr>
      <t xml:space="preserve">Nota: </t>
    </r>
    <r>
      <rPr>
        <sz val="10"/>
        <rFont val="Times New Roman"/>
        <family val="1"/>
      </rPr>
      <t>Para levantamento sem altimetria, aplicar ao preço, o coeficiente 0,80</t>
    </r>
  </si>
  <si>
    <t>NIVEL OFF-SETS EM TER. DE OROGRAFIA ACIDENTADA E VEG. LEVE</t>
  </si>
  <si>
    <t>NIVEL OFF-SETS EM TER. DE OROGRAFIA NAO ACIDENTADA E VEG. LEVE</t>
  </si>
  <si>
    <t xml:space="preserve">TOTAL     A  </t>
  </si>
  <si>
    <t>TRANSPORTAR</t>
  </si>
  <si>
    <t>REFERÊNCIA</t>
  </si>
  <si>
    <t>Levantamento Topográfico para Projeto de Ponte</t>
  </si>
  <si>
    <t>Ud</t>
  </si>
  <si>
    <t>Levantamento topográfico para instrução de processo</t>
  </si>
  <si>
    <t>Cadastro de Desapropriação - Urbano</t>
  </si>
  <si>
    <t>Cadastro de Desapropriação - Rural</t>
  </si>
  <si>
    <t>Desenhos, Cálculos Topográficos e Serviços de Escritório</t>
  </si>
  <si>
    <t>ha</t>
  </si>
  <si>
    <t>Projeto de Desapropriação</t>
  </si>
  <si>
    <t>Estudos de Traçado para Travessia de Obras de Arte Especiais</t>
  </si>
  <si>
    <t>m2</t>
  </si>
  <si>
    <t>Poligonal de Apoio com implantação de marco de concreto para amarração</t>
  </si>
  <si>
    <t>DER/ES - 40015</t>
  </si>
  <si>
    <t>DER/ES - 41558</t>
  </si>
  <si>
    <t>DER/ES - 40035</t>
  </si>
  <si>
    <t>DER/ES - 40036</t>
  </si>
  <si>
    <t>DER/ES - 40037</t>
  </si>
  <si>
    <t>DER/ES - 41431</t>
  </si>
  <si>
    <t>DER/ES - 40042</t>
  </si>
  <si>
    <t>DER/ES - 40063</t>
  </si>
  <si>
    <t>DER/ES - 40071</t>
  </si>
  <si>
    <t>DER/ES - 40072</t>
  </si>
  <si>
    <t>www.der.es.gov.br/download/SERVI%C3%87OS%20NOVEMBRO/11</t>
  </si>
  <si>
    <t>EMOP - 01.016.0061-0</t>
  </si>
  <si>
    <t>01.016.0061-0</t>
  </si>
  <si>
    <t>EMOP - 01.016.0063-0</t>
  </si>
  <si>
    <t>01.016.0063-0</t>
  </si>
  <si>
    <t>01.016.0105-0</t>
  </si>
  <si>
    <t>01.0016.0110-0</t>
  </si>
  <si>
    <t>EMOP - 01.016.0160-0</t>
  </si>
  <si>
    <t>01.016.0160-0</t>
  </si>
  <si>
    <t>EMOP - 55.100.0023-1</t>
  </si>
  <si>
    <t>55.100.0023-1</t>
  </si>
  <si>
    <t>EMOP - 55.100.0029-1</t>
  </si>
  <si>
    <t>55.100.0029-1</t>
  </si>
  <si>
    <t>EMOP - 58.002.0313-1</t>
  </si>
  <si>
    <t>58.002.0313-1</t>
  </si>
  <si>
    <t>FOLHA</t>
  </si>
  <si>
    <t>DATA BASE: VIDE LINHAS EM DESTAQUE</t>
  </si>
  <si>
    <t>REFERÊNCIAS DO EMOP - RJ (GOVERNO DO ESTADO DO RIO DE JANEIRO - SECRETARIA DE ESTADO DE OBRAS E SERVIÇOS PÚBLICOS)                                        EMPRESA DE OBRAS PÚBLICAS - MARÇO / 2013 - BDI 25%</t>
  </si>
  <si>
    <t>EMOP - 01.016.105-0 NOV / 2010</t>
  </si>
  <si>
    <t>EMOP - 01.016.110-0 NOV / 2010</t>
  </si>
  <si>
    <t>EMOP - 55.100.021-1 NOV / 2010</t>
  </si>
  <si>
    <t>55.100.021-1</t>
  </si>
  <si>
    <t>DATA :   09/12/2013</t>
  </si>
  <si>
    <t>Levantamento Planialtimétrico e Cadastral de área urbana de 2001 a 4000 m2</t>
  </si>
  <si>
    <t>Implantação de base (par de marcos) de concreto, georreferenciados com 
GPS de dupla frequência, inclusive pós processamento</t>
  </si>
  <si>
    <t>DER/ES - 42548</t>
  </si>
  <si>
    <t>www.der.es.gov.br/download/serviços%20consultoria%20novembro%202012.pdf</t>
  </si>
  <si>
    <t>Implantação de poligonal de amarração em marcos de concreto, espaçamento máximo 500 m, com nivelamento geométrico, inclusive pós processamento</t>
  </si>
  <si>
    <t>DER/ES - 42549</t>
  </si>
  <si>
    <t>Deslocamento (ida e volta) de equipe p/ realização de serv. de topografia em locais situados de 51 a 150 km</t>
  </si>
  <si>
    <t>DER/ES - 42641</t>
  </si>
  <si>
    <t>DER/ES - 42640</t>
  </si>
  <si>
    <t>DER/ES - 42639</t>
  </si>
  <si>
    <t>DER/ES - 42644</t>
  </si>
  <si>
    <t>DER/ES - 42652</t>
  </si>
  <si>
    <t>Levantamento Planialtimétrico Cadastral em região montanhosa (400 pontos/ha)</t>
  </si>
  <si>
    <t>Levantamento Planialtimétrico Cadastral em região ondulada (100 pontos/ha)</t>
  </si>
  <si>
    <t>Levantamento Planialtimétrico Cadastral em região plana (25 pontos/ha)</t>
  </si>
  <si>
    <t>Levantamento Planialtimétrico e Cadastral de áreas urbanas, inclusive cadastro de redes de utilidades, acessos a residências, etc (1600 pontos/ha)</t>
  </si>
  <si>
    <t>Modelagem digital de terreno, c/ apoio de campo, ortorretificação, extração e edição de curvas de nível de 2 em 2m, exclusive aquisição da imagem</t>
  </si>
  <si>
    <t>km²</t>
  </si>
  <si>
    <t>REFERÊNCIAS DO DER - ES (DEPARTAMENTO DE ESTRADAS DE RODAGEM DO ESTADO DO ESPÍRITO SANTO) - NOVEMBRO / 2011 / 2012 - BDI 35%</t>
  </si>
  <si>
    <t xml:space="preserve">TOTAL  </t>
  </si>
  <si>
    <t>LOCACAO DE OFF-SET EM TER. DE OROGRAFIA NAO ACIDENTADA E VEG. LEVE</t>
  </si>
  <si>
    <t>02/02</t>
  </si>
  <si>
    <t>01/02</t>
  </si>
  <si>
    <t>ANEXO VI - P L A N I L H A  D E  P R E Ç O 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</si>
</sst>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0000"/>
    <numFmt numFmtId="190" formatCode="&quot;Ativado&quot;;&quot;Ativado&quot;;&quot;Desativado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0" fillId="0" borderId="30" xfId="0" applyFont="1" applyFill="1" applyBorder="1" applyAlignment="1">
      <alignment horizontal="center" vertical="justify"/>
    </xf>
    <xf numFmtId="0" fontId="5" fillId="0" borderId="31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left" vertical="justify" wrapText="1"/>
    </xf>
    <xf numFmtId="0" fontId="5" fillId="0" borderId="32" xfId="0" applyFont="1" applyBorder="1" applyAlignment="1">
      <alignment horizontal="left" vertical="justify"/>
    </xf>
    <xf numFmtId="0" fontId="5" fillId="0" borderId="33" xfId="0" applyFont="1" applyBorder="1" applyAlignment="1">
      <alignment horizontal="left" vertical="justify"/>
    </xf>
    <xf numFmtId="0" fontId="5" fillId="0" borderId="34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18" borderId="39" xfId="0" applyFont="1" applyFill="1" applyBorder="1" applyAlignment="1">
      <alignment horizontal="center" wrapText="1"/>
    </xf>
    <xf numFmtId="0" fontId="11" fillId="18" borderId="32" xfId="0" applyFont="1" applyFill="1" applyBorder="1" applyAlignment="1">
      <alignment horizontal="center" wrapText="1"/>
    </xf>
    <xf numFmtId="0" fontId="11" fillId="18" borderId="35" xfId="0" applyFont="1" applyFill="1" applyBorder="1" applyAlignment="1">
      <alignment horizontal="center" wrapText="1"/>
    </xf>
    <xf numFmtId="0" fontId="11" fillId="18" borderId="39" xfId="0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11" fillId="18" borderId="3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justify"/>
    </xf>
    <xf numFmtId="0" fontId="12" fillId="0" borderId="25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.es.gov.br/download/SERVI%C3%87OS%20MAIO%202010.pdf%20ITEM%2001.01.001" TargetMode="External" /><Relationship Id="rId2" Type="http://schemas.openxmlformats.org/officeDocument/2006/relationships/hyperlink" Target="http://www.der.es.gov.br/download/SERVI%C3%87OS%20MAIO%202010.pdf%20ITEM%2001.01.001" TargetMode="External" /><Relationship Id="rId3" Type="http://schemas.openxmlformats.org/officeDocument/2006/relationships/hyperlink" Target="http://www.der.es.gov.br/download/SERVI%C3%87OS%20MAIO%202010.pdf%20ITEM%2001.01.001" TargetMode="External" /><Relationship Id="rId4" Type="http://schemas.openxmlformats.org/officeDocument/2006/relationships/hyperlink" Target="http://www.der.es.gov.br/download/SERVI%C3%87OS%20MAIO%202010.pdf%20ITEM%2001.01.001" TargetMode="External" /><Relationship Id="rId5" Type="http://schemas.openxmlformats.org/officeDocument/2006/relationships/hyperlink" Target="http://www.der.es.gov.br/download/SERVI%C3%87OS%20MAIO%202010.pdf%20ITEM%2001.01.001" TargetMode="External" /><Relationship Id="rId6" Type="http://schemas.openxmlformats.org/officeDocument/2006/relationships/hyperlink" Target="http://www.der.es.gov.br/download/SERVI%C3%87OS%20MAIO%202010.pdf%20ITEM%2001.01.001" TargetMode="External" /><Relationship Id="rId7" Type="http://schemas.openxmlformats.org/officeDocument/2006/relationships/hyperlink" Target="http://www.der.es.gov.br/download/SERVI%C3%87OS%20MAIO%202010.pdf%20ITEM%2001.01.001" TargetMode="External" /><Relationship Id="rId8" Type="http://schemas.openxmlformats.org/officeDocument/2006/relationships/hyperlink" Target="http://www.der.es.gov.br/download/SERVI%C3%87OS%20MAIO%202010.pdf%20ITEM%2001.01.001" TargetMode="External" /><Relationship Id="rId9" Type="http://schemas.openxmlformats.org/officeDocument/2006/relationships/hyperlink" Target="http://www.der.es.gov.br/download/SERVI%C3%87OS%20MAIO%202010.pdf%20ITEM%2001.01.00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Zeros="0" tabSelected="1" zoomScaleSheetLayoutView="100" zoomScalePageLayoutView="0" workbookViewId="0" topLeftCell="A28">
      <selection activeCell="A30" sqref="A30:M30"/>
    </sheetView>
  </sheetViews>
  <sheetFormatPr defaultColWidth="11.421875" defaultRowHeight="12.75"/>
  <cols>
    <col min="1" max="1" width="17.2812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8.57421875" style="0" customWidth="1"/>
    <col min="7" max="7" width="8.7109375" style="0" customWidth="1"/>
    <col min="8" max="8" width="6.7109375" style="0" customWidth="1"/>
    <col min="9" max="9" width="9.7109375" style="0" customWidth="1"/>
    <col min="10" max="10" width="2.28125" style="0" customWidth="1"/>
    <col min="11" max="11" width="11.57421875" style="0" customWidth="1"/>
    <col min="12" max="12" width="2.421875" style="0" customWidth="1"/>
    <col min="13" max="13" width="12.57421875" style="0" customWidth="1"/>
    <col min="14" max="14" width="11.421875" style="0" customWidth="1"/>
    <col min="15" max="15" width="11.421875" style="67" customWidth="1"/>
  </cols>
  <sheetData>
    <row r="1" spans="1:13" ht="19.5" customHeight="1" thickBo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 customHeight="1" thickTop="1">
      <c r="A2" s="99" t="s">
        <v>0</v>
      </c>
      <c r="B2" s="100"/>
      <c r="C2" s="101"/>
      <c r="D2" s="84" t="s">
        <v>12</v>
      </c>
      <c r="E2" s="85"/>
      <c r="F2" s="85"/>
      <c r="G2" s="86"/>
      <c r="H2" s="114" t="s">
        <v>70</v>
      </c>
      <c r="I2" s="115"/>
      <c r="J2" s="115"/>
      <c r="K2" s="116"/>
      <c r="L2" s="7"/>
      <c r="M2" s="70" t="s">
        <v>69</v>
      </c>
    </row>
    <row r="3" spans="1:13" ht="15" customHeight="1" thickBot="1">
      <c r="A3" s="102" t="s">
        <v>1</v>
      </c>
      <c r="B3" s="103"/>
      <c r="C3" s="104"/>
      <c r="D3" s="87"/>
      <c r="E3" s="88"/>
      <c r="F3" s="88"/>
      <c r="G3" s="89"/>
      <c r="H3" s="117"/>
      <c r="I3" s="118"/>
      <c r="J3" s="118"/>
      <c r="K3" s="119"/>
      <c r="L3" s="32"/>
      <c r="M3" s="49" t="s">
        <v>99</v>
      </c>
    </row>
    <row r="4" spans="1:13" ht="15" customHeight="1" thickTop="1">
      <c r="A4" s="105" t="s">
        <v>2</v>
      </c>
      <c r="B4" s="106"/>
      <c r="C4" s="107"/>
      <c r="D4" s="90" t="s">
        <v>13</v>
      </c>
      <c r="E4" s="91"/>
      <c r="F4" s="91"/>
      <c r="G4" s="92"/>
      <c r="H4" s="33" t="s">
        <v>3</v>
      </c>
      <c r="I4" s="34"/>
      <c r="J4" s="33"/>
      <c r="K4" s="34"/>
      <c r="L4" s="33"/>
      <c r="M4" s="35"/>
    </row>
    <row r="5" spans="1:13" ht="15" customHeight="1" thickBot="1">
      <c r="A5" s="6"/>
      <c r="B5" s="26"/>
      <c r="C5" s="3"/>
      <c r="D5" s="8"/>
      <c r="E5" s="8"/>
      <c r="F5" s="8"/>
      <c r="G5" s="8"/>
      <c r="H5" s="36" t="s">
        <v>4</v>
      </c>
      <c r="I5" s="37"/>
      <c r="J5" s="36"/>
      <c r="K5" s="43"/>
      <c r="L5" s="38"/>
      <c r="M5" s="44"/>
    </row>
    <row r="6" spans="1:13" ht="15" customHeight="1" thickTop="1">
      <c r="A6" s="9"/>
      <c r="B6" s="10"/>
      <c r="C6" s="10"/>
      <c r="D6" s="10"/>
      <c r="E6" s="10"/>
      <c r="F6" s="15"/>
      <c r="G6" s="15"/>
      <c r="H6" s="11"/>
      <c r="I6" s="12"/>
      <c r="J6" s="12" t="s">
        <v>8</v>
      </c>
      <c r="K6" s="45"/>
      <c r="L6" s="12"/>
      <c r="M6" s="47"/>
    </row>
    <row r="7" spans="1:13" ht="15" customHeight="1">
      <c r="A7" s="9" t="s">
        <v>32</v>
      </c>
      <c r="B7" s="10"/>
      <c r="C7" s="13" t="s">
        <v>5</v>
      </c>
      <c r="D7" s="10"/>
      <c r="E7" s="10"/>
      <c r="F7" s="14" t="s">
        <v>6</v>
      </c>
      <c r="G7" s="15" t="s">
        <v>9</v>
      </c>
      <c r="H7" s="93" t="s">
        <v>15</v>
      </c>
      <c r="I7" s="94"/>
      <c r="J7" s="93" t="s">
        <v>3</v>
      </c>
      <c r="K7" s="94"/>
      <c r="L7" s="93" t="s">
        <v>14</v>
      </c>
      <c r="M7" s="95"/>
    </row>
    <row r="8" spans="1:13" ht="15" customHeight="1" thickBot="1">
      <c r="A8" s="16"/>
      <c r="B8" s="17"/>
      <c r="C8" s="17"/>
      <c r="D8" s="17"/>
      <c r="E8" s="17"/>
      <c r="F8" s="18"/>
      <c r="G8" s="19"/>
      <c r="H8" s="17"/>
      <c r="I8" s="17"/>
      <c r="J8" s="18"/>
      <c r="K8" s="46"/>
      <c r="L8" s="17"/>
      <c r="M8" s="48"/>
    </row>
    <row r="9" spans="1:14" ht="26.25" customHeight="1" thickTop="1">
      <c r="A9" s="111" t="s">
        <v>95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60"/>
    </row>
    <row r="10" spans="1:14" ht="12.75" customHeight="1">
      <c r="A10" s="66" t="s">
        <v>44</v>
      </c>
      <c r="B10" s="82" t="s">
        <v>33</v>
      </c>
      <c r="C10" s="80"/>
      <c r="D10" s="80"/>
      <c r="E10" s="81"/>
      <c r="F10" s="52" t="s">
        <v>34</v>
      </c>
      <c r="G10" s="53">
        <v>20</v>
      </c>
      <c r="H10" s="54"/>
      <c r="I10" s="63">
        <v>1543.73</v>
      </c>
      <c r="J10" s="56"/>
      <c r="K10" s="63">
        <f aca="true" t="shared" si="0" ref="K10:K27">G10*I10</f>
        <v>30874.6</v>
      </c>
      <c r="L10" s="54"/>
      <c r="M10" s="64"/>
      <c r="N10" s="61" t="s">
        <v>54</v>
      </c>
    </row>
    <row r="11" spans="1:14" ht="12.75" customHeight="1">
      <c r="A11" s="66" t="s">
        <v>45</v>
      </c>
      <c r="B11" s="82" t="s">
        <v>35</v>
      </c>
      <c r="C11" s="80"/>
      <c r="D11" s="80"/>
      <c r="E11" s="81"/>
      <c r="F11" s="52" t="s">
        <v>34</v>
      </c>
      <c r="G11" s="73">
        <v>24</v>
      </c>
      <c r="H11" s="54"/>
      <c r="I11" s="63">
        <v>2493.36</v>
      </c>
      <c r="J11" s="56"/>
      <c r="K11" s="63">
        <f t="shared" si="0"/>
        <v>59840.64</v>
      </c>
      <c r="L11" s="54"/>
      <c r="M11" s="64"/>
      <c r="N11" s="61" t="s">
        <v>54</v>
      </c>
    </row>
    <row r="12" spans="1:14" ht="12.75" customHeight="1">
      <c r="A12" s="66" t="s">
        <v>46</v>
      </c>
      <c r="B12" s="82" t="s">
        <v>36</v>
      </c>
      <c r="C12" s="80"/>
      <c r="D12" s="80"/>
      <c r="E12" s="81"/>
      <c r="F12" s="52" t="s">
        <v>34</v>
      </c>
      <c r="G12" s="53">
        <v>50</v>
      </c>
      <c r="H12" s="54"/>
      <c r="I12" s="63">
        <v>367.29</v>
      </c>
      <c r="J12" s="56"/>
      <c r="K12" s="63">
        <f t="shared" si="0"/>
        <v>18364.5</v>
      </c>
      <c r="L12" s="54"/>
      <c r="M12" s="64"/>
      <c r="N12" s="61" t="s">
        <v>54</v>
      </c>
    </row>
    <row r="13" spans="1:14" ht="12.75" customHeight="1">
      <c r="A13" s="66" t="s">
        <v>47</v>
      </c>
      <c r="B13" s="82" t="s">
        <v>37</v>
      </c>
      <c r="C13" s="80"/>
      <c r="D13" s="80"/>
      <c r="E13" s="81"/>
      <c r="F13" s="52" t="s">
        <v>34</v>
      </c>
      <c r="G13" s="53">
        <v>20</v>
      </c>
      <c r="H13" s="54"/>
      <c r="I13" s="63">
        <v>494.18</v>
      </c>
      <c r="J13" s="56"/>
      <c r="K13" s="63">
        <f t="shared" si="0"/>
        <v>9883.6</v>
      </c>
      <c r="L13" s="54"/>
      <c r="M13" s="64"/>
      <c r="N13" s="61" t="s">
        <v>54</v>
      </c>
    </row>
    <row r="14" spans="1:14" ht="12.75" customHeight="1">
      <c r="A14" s="66" t="s">
        <v>48</v>
      </c>
      <c r="B14" s="82" t="s">
        <v>38</v>
      </c>
      <c r="C14" s="80"/>
      <c r="D14" s="80"/>
      <c r="E14" s="81"/>
      <c r="F14" s="62" t="s">
        <v>39</v>
      </c>
      <c r="G14" s="53">
        <v>20</v>
      </c>
      <c r="H14" s="54"/>
      <c r="I14" s="63">
        <v>527.87</v>
      </c>
      <c r="J14" s="56"/>
      <c r="K14" s="63">
        <f t="shared" si="0"/>
        <v>10557.4</v>
      </c>
      <c r="L14" s="54"/>
      <c r="M14" s="64"/>
      <c r="N14" s="61" t="s">
        <v>54</v>
      </c>
    </row>
    <row r="15" spans="1:14" ht="12.75" customHeight="1">
      <c r="A15" s="66" t="s">
        <v>49</v>
      </c>
      <c r="B15" s="82" t="s">
        <v>40</v>
      </c>
      <c r="C15" s="80"/>
      <c r="D15" s="80"/>
      <c r="E15" s="81"/>
      <c r="F15" s="62" t="s">
        <v>39</v>
      </c>
      <c r="G15" s="53">
        <v>20</v>
      </c>
      <c r="H15" s="54"/>
      <c r="I15" s="63">
        <v>654.84</v>
      </c>
      <c r="J15" s="56"/>
      <c r="K15" s="63">
        <f t="shared" si="0"/>
        <v>13096.800000000001</v>
      </c>
      <c r="L15" s="54"/>
      <c r="M15" s="64"/>
      <c r="N15" s="61" t="s">
        <v>54</v>
      </c>
    </row>
    <row r="16" spans="1:14" ht="12.75" customHeight="1">
      <c r="A16" s="66" t="s">
        <v>50</v>
      </c>
      <c r="B16" s="79" t="s">
        <v>41</v>
      </c>
      <c r="C16" s="80"/>
      <c r="D16" s="80"/>
      <c r="E16" s="81"/>
      <c r="F16" s="52" t="s">
        <v>34</v>
      </c>
      <c r="G16" s="53">
        <v>20</v>
      </c>
      <c r="H16" s="54"/>
      <c r="I16" s="63">
        <v>4749.31</v>
      </c>
      <c r="J16" s="56"/>
      <c r="K16" s="63">
        <f t="shared" si="0"/>
        <v>94986.20000000001</v>
      </c>
      <c r="L16" s="54"/>
      <c r="M16" s="64"/>
      <c r="N16" s="61" t="s">
        <v>54</v>
      </c>
    </row>
    <row r="17" spans="1:14" ht="12.75" customHeight="1">
      <c r="A17" s="66" t="s">
        <v>51</v>
      </c>
      <c r="B17" s="82" t="s">
        <v>43</v>
      </c>
      <c r="C17" s="80"/>
      <c r="D17" s="80"/>
      <c r="E17" s="81"/>
      <c r="F17" s="52" t="s">
        <v>16</v>
      </c>
      <c r="G17" s="53">
        <v>50</v>
      </c>
      <c r="H17" s="54"/>
      <c r="I17" s="63">
        <v>296.43</v>
      </c>
      <c r="J17" s="56"/>
      <c r="K17" s="63">
        <f t="shared" si="0"/>
        <v>14821.5</v>
      </c>
      <c r="L17" s="54"/>
      <c r="M17" s="64"/>
      <c r="N17" s="61" t="s">
        <v>54</v>
      </c>
    </row>
    <row r="18" spans="1:14" ht="12.75" customHeight="1">
      <c r="A18" s="66" t="s">
        <v>52</v>
      </c>
      <c r="B18" s="82" t="s">
        <v>77</v>
      </c>
      <c r="C18" s="80"/>
      <c r="D18" s="80"/>
      <c r="E18" s="81"/>
      <c r="F18" s="52" t="s">
        <v>42</v>
      </c>
      <c r="G18" s="53">
        <v>4000</v>
      </c>
      <c r="H18" s="54"/>
      <c r="I18" s="63">
        <v>0.59</v>
      </c>
      <c r="J18" s="56"/>
      <c r="K18" s="63">
        <f t="shared" si="0"/>
        <v>2360</v>
      </c>
      <c r="L18" s="54"/>
      <c r="M18" s="64"/>
      <c r="N18" s="61" t="s">
        <v>54</v>
      </c>
    </row>
    <row r="19" spans="1:14" ht="24.75" customHeight="1">
      <c r="A19" s="66" t="s">
        <v>79</v>
      </c>
      <c r="B19" s="79" t="s">
        <v>78</v>
      </c>
      <c r="C19" s="80"/>
      <c r="D19" s="80"/>
      <c r="E19" s="81"/>
      <c r="F19" s="52" t="s">
        <v>34</v>
      </c>
      <c r="G19" s="53">
        <v>10</v>
      </c>
      <c r="H19" s="54"/>
      <c r="I19" s="55">
        <v>891.4</v>
      </c>
      <c r="J19" s="56"/>
      <c r="K19" s="63">
        <f t="shared" si="0"/>
        <v>8914</v>
      </c>
      <c r="L19" s="54"/>
      <c r="M19" s="64"/>
      <c r="N19" s="61" t="s">
        <v>80</v>
      </c>
    </row>
    <row r="20" spans="1:14" ht="24.75" customHeight="1">
      <c r="A20" s="66" t="s">
        <v>82</v>
      </c>
      <c r="B20" s="79" t="s">
        <v>81</v>
      </c>
      <c r="C20" s="80"/>
      <c r="D20" s="80"/>
      <c r="E20" s="81"/>
      <c r="F20" s="52" t="s">
        <v>16</v>
      </c>
      <c r="G20" s="53">
        <v>20</v>
      </c>
      <c r="H20" s="54"/>
      <c r="I20" s="55">
        <v>619.13</v>
      </c>
      <c r="J20" s="56"/>
      <c r="K20" s="63">
        <f t="shared" si="0"/>
        <v>12382.6</v>
      </c>
      <c r="L20" s="54"/>
      <c r="M20" s="64"/>
      <c r="N20" s="61" t="s">
        <v>80</v>
      </c>
    </row>
    <row r="21" spans="1:14" ht="12.75" customHeight="1">
      <c r="A21" s="66" t="s">
        <v>84</v>
      </c>
      <c r="B21" s="82" t="s">
        <v>89</v>
      </c>
      <c r="C21" s="80"/>
      <c r="D21" s="80"/>
      <c r="E21" s="81"/>
      <c r="F21" s="62" t="s">
        <v>39</v>
      </c>
      <c r="G21" s="53">
        <v>50</v>
      </c>
      <c r="H21" s="54"/>
      <c r="I21" s="63">
        <v>661.17</v>
      </c>
      <c r="J21" s="56"/>
      <c r="K21" s="63">
        <f t="shared" si="0"/>
        <v>33058.5</v>
      </c>
      <c r="L21" s="54"/>
      <c r="M21" s="64"/>
      <c r="N21" s="61" t="s">
        <v>80</v>
      </c>
    </row>
    <row r="22" spans="1:14" ht="12.75" customHeight="1">
      <c r="A22" s="66" t="s">
        <v>85</v>
      </c>
      <c r="B22" s="82" t="s">
        <v>90</v>
      </c>
      <c r="C22" s="80"/>
      <c r="D22" s="80"/>
      <c r="E22" s="81"/>
      <c r="F22" s="62" t="s">
        <v>39</v>
      </c>
      <c r="G22" s="53">
        <v>50</v>
      </c>
      <c r="H22" s="54"/>
      <c r="I22" s="63">
        <v>476.61</v>
      </c>
      <c r="J22" s="56"/>
      <c r="K22" s="63">
        <f t="shared" si="0"/>
        <v>23830.5</v>
      </c>
      <c r="L22" s="54"/>
      <c r="M22" s="64"/>
      <c r="N22" s="61" t="s">
        <v>80</v>
      </c>
    </row>
    <row r="23" spans="1:14" ht="12.75" customHeight="1">
      <c r="A23" s="66" t="s">
        <v>86</v>
      </c>
      <c r="B23" s="82" t="s">
        <v>91</v>
      </c>
      <c r="C23" s="80"/>
      <c r="D23" s="80"/>
      <c r="E23" s="81"/>
      <c r="F23" s="62" t="s">
        <v>39</v>
      </c>
      <c r="G23" s="53">
        <v>50</v>
      </c>
      <c r="H23" s="54"/>
      <c r="I23" s="63">
        <v>330.58</v>
      </c>
      <c r="J23" s="56"/>
      <c r="K23" s="63">
        <f t="shared" si="0"/>
        <v>16529</v>
      </c>
      <c r="L23" s="54"/>
      <c r="M23" s="64"/>
      <c r="N23" s="61" t="s">
        <v>80</v>
      </c>
    </row>
    <row r="24" spans="1:14" ht="24.75" customHeight="1">
      <c r="A24" s="66" t="s">
        <v>87</v>
      </c>
      <c r="B24" s="79" t="s">
        <v>92</v>
      </c>
      <c r="C24" s="80"/>
      <c r="D24" s="80"/>
      <c r="E24" s="81"/>
      <c r="F24" s="62" t="s">
        <v>39</v>
      </c>
      <c r="G24" s="73">
        <v>30</v>
      </c>
      <c r="H24" s="54"/>
      <c r="I24" s="55">
        <v>2478.47</v>
      </c>
      <c r="J24" s="56"/>
      <c r="K24" s="63">
        <f t="shared" si="0"/>
        <v>74354.09999999999</v>
      </c>
      <c r="L24" s="54"/>
      <c r="M24" s="64"/>
      <c r="N24" s="61" t="s">
        <v>80</v>
      </c>
    </row>
    <row r="25" spans="1:14" ht="12.75" customHeight="1">
      <c r="A25" s="51"/>
      <c r="B25" s="82" t="s">
        <v>27</v>
      </c>
      <c r="C25" s="80"/>
      <c r="D25" s="80"/>
      <c r="E25" s="81"/>
      <c r="F25" s="52"/>
      <c r="G25" s="53"/>
      <c r="H25" s="54"/>
      <c r="I25" s="55">
        <v>0</v>
      </c>
      <c r="J25" s="56"/>
      <c r="K25" s="63">
        <f>G25*I25</f>
        <v>0</v>
      </c>
      <c r="L25" s="54"/>
      <c r="M25" s="64"/>
      <c r="N25" s="60"/>
    </row>
    <row r="26" spans="1:14" ht="24.75" customHeight="1">
      <c r="A26" s="66" t="s">
        <v>88</v>
      </c>
      <c r="B26" s="79" t="s">
        <v>93</v>
      </c>
      <c r="C26" s="80"/>
      <c r="D26" s="80"/>
      <c r="E26" s="81"/>
      <c r="F26" s="52" t="s">
        <v>94</v>
      </c>
      <c r="G26" s="53">
        <v>5</v>
      </c>
      <c r="H26" s="54"/>
      <c r="I26" s="55">
        <v>5602.5</v>
      </c>
      <c r="J26" s="56"/>
      <c r="K26" s="63">
        <f t="shared" si="0"/>
        <v>28012.5</v>
      </c>
      <c r="L26" s="54"/>
      <c r="M26" s="64"/>
      <c r="N26" s="61" t="s">
        <v>80</v>
      </c>
    </row>
    <row r="27" spans="1:14" ht="12.75" customHeight="1" thickBot="1">
      <c r="A27" s="66" t="s">
        <v>53</v>
      </c>
      <c r="B27" s="82" t="s">
        <v>83</v>
      </c>
      <c r="C27" s="80"/>
      <c r="D27" s="80"/>
      <c r="E27" s="81"/>
      <c r="F27" s="52" t="s">
        <v>34</v>
      </c>
      <c r="G27" s="73">
        <v>48</v>
      </c>
      <c r="H27" s="54"/>
      <c r="I27" s="63">
        <v>880.57</v>
      </c>
      <c r="J27" s="56"/>
      <c r="K27" s="63">
        <f t="shared" si="0"/>
        <v>42267.36</v>
      </c>
      <c r="L27" s="54"/>
      <c r="M27" s="64">
        <f>SUM(K10:K27)</f>
        <v>494133.79999999993</v>
      </c>
      <c r="N27" s="61" t="s">
        <v>80</v>
      </c>
    </row>
    <row r="28" spans="1:15" ht="19.5" customHeight="1" thickTop="1">
      <c r="A28" s="39" t="s">
        <v>76</v>
      </c>
      <c r="B28" s="40"/>
      <c r="C28" s="41" t="s">
        <v>10</v>
      </c>
      <c r="D28" s="40"/>
      <c r="E28" s="42"/>
      <c r="F28" s="40" t="s">
        <v>7</v>
      </c>
      <c r="G28" s="42"/>
      <c r="H28" s="40" t="s">
        <v>30</v>
      </c>
      <c r="I28" s="42"/>
      <c r="J28" s="40"/>
      <c r="K28" s="57">
        <f>SUM(K9:K27)</f>
        <v>494133.79999999993</v>
      </c>
      <c r="L28" s="58"/>
      <c r="M28" s="59">
        <f>SUM(M9:M27)</f>
        <v>494133.79999999993</v>
      </c>
      <c r="O28" s="68"/>
    </row>
    <row r="29" spans="1:15" ht="19.5" customHeight="1" thickBot="1">
      <c r="A29" s="22"/>
      <c r="B29" s="23"/>
      <c r="C29" s="30"/>
      <c r="D29" s="20"/>
      <c r="E29" s="31"/>
      <c r="F29" s="20"/>
      <c r="G29" s="31"/>
      <c r="H29" s="20" t="s">
        <v>31</v>
      </c>
      <c r="I29" s="31"/>
      <c r="J29" s="20"/>
      <c r="K29" s="31"/>
      <c r="L29" s="20"/>
      <c r="M29" s="21"/>
      <c r="O29" s="69"/>
    </row>
    <row r="30" spans="1:13" ht="19.5" customHeight="1" thickBot="1" thickTop="1">
      <c r="A30" s="83" t="s">
        <v>100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5" customHeight="1" thickTop="1">
      <c r="A31" s="4"/>
      <c r="B31" s="24" t="s">
        <v>0</v>
      </c>
      <c r="C31" s="1"/>
      <c r="D31" s="84" t="s">
        <v>12</v>
      </c>
      <c r="E31" s="85"/>
      <c r="F31" s="85"/>
      <c r="G31" s="86"/>
      <c r="H31" s="114" t="s">
        <v>70</v>
      </c>
      <c r="I31" s="115"/>
      <c r="J31" s="115"/>
      <c r="K31" s="116"/>
      <c r="L31" s="7"/>
      <c r="M31" s="70" t="s">
        <v>69</v>
      </c>
    </row>
    <row r="32" spans="1:13" ht="15" customHeight="1" thickBot="1">
      <c r="A32" s="5"/>
      <c r="B32" s="25" t="s">
        <v>1</v>
      </c>
      <c r="C32" s="2"/>
      <c r="D32" s="87"/>
      <c r="E32" s="88"/>
      <c r="F32" s="88"/>
      <c r="G32" s="89"/>
      <c r="H32" s="117"/>
      <c r="I32" s="118"/>
      <c r="J32" s="118"/>
      <c r="K32" s="119"/>
      <c r="L32" s="32"/>
      <c r="M32" s="49" t="s">
        <v>98</v>
      </c>
    </row>
    <row r="33" spans="1:13" ht="15" customHeight="1" thickTop="1">
      <c r="A33" s="5"/>
      <c r="B33" s="27" t="s">
        <v>2</v>
      </c>
      <c r="C33" s="2"/>
      <c r="D33" s="90" t="s">
        <v>13</v>
      </c>
      <c r="E33" s="91"/>
      <c r="F33" s="91"/>
      <c r="G33" s="92"/>
      <c r="H33" s="33" t="s">
        <v>3</v>
      </c>
      <c r="I33" s="34"/>
      <c r="J33" s="33"/>
      <c r="K33" s="34"/>
      <c r="L33" s="33"/>
      <c r="M33" s="35"/>
    </row>
    <row r="34" spans="1:13" ht="15" customHeight="1" thickBot="1">
      <c r="A34" s="6"/>
      <c r="B34" s="26"/>
      <c r="C34" s="3"/>
      <c r="D34" s="8"/>
      <c r="E34" s="8"/>
      <c r="F34" s="8"/>
      <c r="G34" s="8"/>
      <c r="H34" s="36" t="s">
        <v>4</v>
      </c>
      <c r="I34" s="37"/>
      <c r="J34" s="36"/>
      <c r="K34" s="43">
        <f>K28</f>
        <v>494133.79999999993</v>
      </c>
      <c r="L34" s="38"/>
      <c r="M34" s="65">
        <f>M28</f>
        <v>494133.79999999993</v>
      </c>
    </row>
    <row r="35" spans="1:13" ht="15" customHeight="1" thickTop="1">
      <c r="A35" s="9"/>
      <c r="B35" s="10"/>
      <c r="C35" s="10"/>
      <c r="D35" s="10"/>
      <c r="E35" s="10"/>
      <c r="F35" s="15"/>
      <c r="G35" s="15"/>
      <c r="H35" s="11"/>
      <c r="I35" s="12"/>
      <c r="J35" s="12" t="s">
        <v>8</v>
      </c>
      <c r="K35" s="45"/>
      <c r="L35" s="12"/>
      <c r="M35" s="47"/>
    </row>
    <row r="36" spans="1:13" ht="15" customHeight="1">
      <c r="A36" s="9" t="s">
        <v>32</v>
      </c>
      <c r="B36" s="10"/>
      <c r="C36" s="13" t="s">
        <v>5</v>
      </c>
      <c r="D36" s="10"/>
      <c r="E36" s="10"/>
      <c r="F36" s="14" t="s">
        <v>6</v>
      </c>
      <c r="G36" s="15" t="s">
        <v>9</v>
      </c>
      <c r="H36" s="93" t="s">
        <v>15</v>
      </c>
      <c r="I36" s="94"/>
      <c r="J36" s="93" t="s">
        <v>3</v>
      </c>
      <c r="K36" s="94"/>
      <c r="L36" s="93" t="s">
        <v>14</v>
      </c>
      <c r="M36" s="95"/>
    </row>
    <row r="37" spans="1:13" ht="15" customHeight="1" thickBot="1">
      <c r="A37" s="16"/>
      <c r="B37" s="17"/>
      <c r="C37" s="17"/>
      <c r="D37" s="17"/>
      <c r="E37" s="17"/>
      <c r="F37" s="18"/>
      <c r="G37" s="19"/>
      <c r="H37" s="17"/>
      <c r="I37" s="17"/>
      <c r="J37" s="18"/>
      <c r="K37" s="46"/>
      <c r="L37" s="17"/>
      <c r="M37" s="48"/>
    </row>
    <row r="38" spans="1:14" ht="26.25" customHeight="1" thickTop="1">
      <c r="A38" s="108" t="s">
        <v>71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60"/>
    </row>
    <row r="39" spans="1:14" ht="15" customHeight="1">
      <c r="A39" s="66" t="s">
        <v>55</v>
      </c>
      <c r="B39" s="82" t="s">
        <v>24</v>
      </c>
      <c r="C39" s="80"/>
      <c r="D39" s="80"/>
      <c r="E39" s="81"/>
      <c r="F39" s="52" t="s">
        <v>22</v>
      </c>
      <c r="G39" s="53">
        <v>500</v>
      </c>
      <c r="H39" s="54"/>
      <c r="I39" s="55">
        <v>1.27</v>
      </c>
      <c r="J39" s="56"/>
      <c r="K39" s="63">
        <f aca="true" t="shared" si="1" ref="K39:K47">G39*I39</f>
        <v>635</v>
      </c>
      <c r="L39" s="54"/>
      <c r="M39" s="64"/>
      <c r="N39" s="61" t="s">
        <v>56</v>
      </c>
    </row>
    <row r="40" spans="1:14" ht="15" customHeight="1">
      <c r="A40" s="66" t="s">
        <v>57</v>
      </c>
      <c r="B40" s="82" t="s">
        <v>25</v>
      </c>
      <c r="C40" s="80"/>
      <c r="D40" s="80"/>
      <c r="E40" s="81"/>
      <c r="F40" s="52" t="s">
        <v>22</v>
      </c>
      <c r="G40" s="53">
        <v>500</v>
      </c>
      <c r="H40" s="54"/>
      <c r="I40" s="55">
        <v>0.98</v>
      </c>
      <c r="J40" s="56"/>
      <c r="K40" s="63">
        <f t="shared" si="1"/>
        <v>490</v>
      </c>
      <c r="L40" s="54"/>
      <c r="M40" s="64"/>
      <c r="N40" s="61" t="s">
        <v>58</v>
      </c>
    </row>
    <row r="41" spans="1:15" s="78" customFormat="1" ht="26.25" customHeight="1">
      <c r="A41" s="71" t="s">
        <v>74</v>
      </c>
      <c r="B41" s="96" t="s">
        <v>28</v>
      </c>
      <c r="C41" s="97"/>
      <c r="D41" s="97"/>
      <c r="E41" s="98"/>
      <c r="F41" s="72" t="s">
        <v>17</v>
      </c>
      <c r="G41" s="73">
        <v>5</v>
      </c>
      <c r="H41" s="74"/>
      <c r="I41" s="63">
        <v>1436.6999999999998</v>
      </c>
      <c r="J41" s="75"/>
      <c r="K41" s="63">
        <f t="shared" si="1"/>
        <v>7183.499999999999</v>
      </c>
      <c r="L41" s="74"/>
      <c r="M41" s="64"/>
      <c r="N41" s="76" t="s">
        <v>75</v>
      </c>
      <c r="O41" s="77"/>
    </row>
    <row r="42" spans="1:14" ht="15" customHeight="1">
      <c r="A42" s="66" t="s">
        <v>63</v>
      </c>
      <c r="B42" s="82" t="s">
        <v>29</v>
      </c>
      <c r="C42" s="80"/>
      <c r="D42" s="80"/>
      <c r="E42" s="81"/>
      <c r="F42" s="52" t="s">
        <v>17</v>
      </c>
      <c r="G42" s="53">
        <v>5</v>
      </c>
      <c r="H42" s="54"/>
      <c r="I42" s="55">
        <v>571.03</v>
      </c>
      <c r="J42" s="56"/>
      <c r="K42" s="63">
        <f t="shared" si="1"/>
        <v>2855.1499999999996</v>
      </c>
      <c r="L42" s="54"/>
      <c r="M42" s="64"/>
      <c r="N42" s="61" t="s">
        <v>64</v>
      </c>
    </row>
    <row r="43" spans="1:14" ht="15" customHeight="1">
      <c r="A43" s="66" t="s">
        <v>65</v>
      </c>
      <c r="B43" s="82" t="s">
        <v>97</v>
      </c>
      <c r="C43" s="80"/>
      <c r="D43" s="80"/>
      <c r="E43" s="81"/>
      <c r="F43" s="52" t="s">
        <v>17</v>
      </c>
      <c r="G43" s="53">
        <v>5</v>
      </c>
      <c r="H43" s="54"/>
      <c r="I43" s="55">
        <v>287.91</v>
      </c>
      <c r="J43" s="56"/>
      <c r="K43" s="63">
        <f t="shared" si="1"/>
        <v>1439.5500000000002</v>
      </c>
      <c r="L43" s="54"/>
      <c r="M43" s="64"/>
      <c r="N43" s="61" t="s">
        <v>66</v>
      </c>
    </row>
    <row r="44" spans="1:14" ht="15" customHeight="1">
      <c r="A44" s="66" t="s">
        <v>61</v>
      </c>
      <c r="B44" s="82" t="s">
        <v>21</v>
      </c>
      <c r="C44" s="80"/>
      <c r="D44" s="80"/>
      <c r="E44" s="81"/>
      <c r="F44" s="52" t="s">
        <v>22</v>
      </c>
      <c r="G44" s="53">
        <v>500</v>
      </c>
      <c r="H44" s="54"/>
      <c r="I44" s="55">
        <v>10.43</v>
      </c>
      <c r="J44" s="56"/>
      <c r="K44" s="63">
        <f t="shared" si="1"/>
        <v>5215</v>
      </c>
      <c r="L44" s="54"/>
      <c r="M44" s="64"/>
      <c r="N44" s="61" t="s">
        <v>62</v>
      </c>
    </row>
    <row r="45" spans="1:14" ht="26.25" customHeight="1">
      <c r="A45" s="66" t="s">
        <v>67</v>
      </c>
      <c r="B45" s="79" t="s">
        <v>23</v>
      </c>
      <c r="C45" s="80"/>
      <c r="D45" s="80"/>
      <c r="E45" s="81"/>
      <c r="F45" s="52" t="s">
        <v>20</v>
      </c>
      <c r="G45" s="53">
        <v>20</v>
      </c>
      <c r="H45" s="54"/>
      <c r="I45" s="55">
        <v>52.31</v>
      </c>
      <c r="J45" s="56"/>
      <c r="K45" s="63">
        <f t="shared" si="1"/>
        <v>1046.2</v>
      </c>
      <c r="L45" s="54"/>
      <c r="M45" s="64"/>
      <c r="N45" s="61" t="s">
        <v>68</v>
      </c>
    </row>
    <row r="46" spans="1:14" ht="26.25" customHeight="1">
      <c r="A46" s="66" t="s">
        <v>72</v>
      </c>
      <c r="B46" s="79" t="s">
        <v>26</v>
      </c>
      <c r="C46" s="80"/>
      <c r="D46" s="80"/>
      <c r="E46" s="81"/>
      <c r="F46" s="52" t="s">
        <v>20</v>
      </c>
      <c r="G46" s="53">
        <v>50</v>
      </c>
      <c r="H46" s="54"/>
      <c r="I46" s="55">
        <v>330.59</v>
      </c>
      <c r="J46" s="56"/>
      <c r="K46" s="63">
        <f t="shared" si="1"/>
        <v>16529.5</v>
      </c>
      <c r="L46" s="54"/>
      <c r="M46" s="64"/>
      <c r="N46" s="61" t="s">
        <v>59</v>
      </c>
    </row>
    <row r="47" spans="1:14" ht="26.25" customHeight="1" thickBot="1">
      <c r="A47" s="66" t="s">
        <v>73</v>
      </c>
      <c r="B47" s="79" t="s">
        <v>18</v>
      </c>
      <c r="C47" s="80"/>
      <c r="D47" s="80"/>
      <c r="E47" s="81"/>
      <c r="F47" s="52" t="s">
        <v>19</v>
      </c>
      <c r="G47" s="53">
        <v>120</v>
      </c>
      <c r="H47" s="54"/>
      <c r="I47" s="55">
        <v>308.16</v>
      </c>
      <c r="J47" s="56"/>
      <c r="K47" s="63">
        <f t="shared" si="1"/>
        <v>36979.200000000004</v>
      </c>
      <c r="L47" s="54"/>
      <c r="M47" s="64">
        <f>SUM(K39:K47)</f>
        <v>72373.1</v>
      </c>
      <c r="N47" s="61" t="s">
        <v>60</v>
      </c>
    </row>
    <row r="48" spans="1:13" ht="19.5" customHeight="1" thickTop="1">
      <c r="A48" s="39" t="str">
        <f>A28</f>
        <v>DATA :   09/12/2013</v>
      </c>
      <c r="B48" s="40"/>
      <c r="C48" s="41" t="s">
        <v>10</v>
      </c>
      <c r="D48" s="40"/>
      <c r="E48" s="42"/>
      <c r="F48" s="40" t="s">
        <v>7</v>
      </c>
      <c r="G48" s="42"/>
      <c r="H48" s="40" t="s">
        <v>96</v>
      </c>
      <c r="I48" s="42"/>
      <c r="J48" s="40"/>
      <c r="K48" s="57">
        <f>SUM(K34:K47)</f>
        <v>566506.8999999999</v>
      </c>
      <c r="L48" s="58"/>
      <c r="M48" s="59">
        <f>SUM(M34:M47)</f>
        <v>566506.8999999999</v>
      </c>
    </row>
    <row r="49" spans="1:13" ht="19.5" customHeight="1" thickBot="1">
      <c r="A49" s="22"/>
      <c r="B49" s="23"/>
      <c r="C49" s="30"/>
      <c r="D49" s="20"/>
      <c r="E49" s="31"/>
      <c r="F49" s="20"/>
      <c r="G49" s="31"/>
      <c r="H49" s="20"/>
      <c r="I49" s="31"/>
      <c r="J49" s="20"/>
      <c r="K49" s="31"/>
      <c r="L49" s="20"/>
      <c r="M49" s="21"/>
    </row>
    <row r="50" spans="1:13" ht="19.5" customHeight="1" thickTop="1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50"/>
    </row>
  </sheetData>
  <sheetProtection/>
  <mergeCells count="48">
    <mergeCell ref="H2:K3"/>
    <mergeCell ref="H31:K32"/>
    <mergeCell ref="H7:I7"/>
    <mergeCell ref="B47:E47"/>
    <mergeCell ref="B16:E16"/>
    <mergeCell ref="B10:E10"/>
    <mergeCell ref="B12:E12"/>
    <mergeCell ref="B15:E15"/>
    <mergeCell ref="B27:E27"/>
    <mergeCell ref="B14:E14"/>
    <mergeCell ref="B18:E18"/>
    <mergeCell ref="B17:E17"/>
    <mergeCell ref="B11:E11"/>
    <mergeCell ref="L7:M7"/>
    <mergeCell ref="J7:K7"/>
    <mergeCell ref="B25:E25"/>
    <mergeCell ref="B13:E13"/>
    <mergeCell ref="A38:M38"/>
    <mergeCell ref="B44:E44"/>
    <mergeCell ref="A9:M9"/>
    <mergeCell ref="D3:G3"/>
    <mergeCell ref="D2:G2"/>
    <mergeCell ref="B19:E19"/>
    <mergeCell ref="B24:E24"/>
    <mergeCell ref="B26:E26"/>
    <mergeCell ref="A1:M1"/>
    <mergeCell ref="D4:G4"/>
    <mergeCell ref="A2:C2"/>
    <mergeCell ref="A3:C3"/>
    <mergeCell ref="A4:C4"/>
    <mergeCell ref="L36:M36"/>
    <mergeCell ref="B43:E43"/>
    <mergeCell ref="B20:E20"/>
    <mergeCell ref="B23:E23"/>
    <mergeCell ref="B39:E39"/>
    <mergeCell ref="B45:E45"/>
    <mergeCell ref="B42:E42"/>
    <mergeCell ref="B41:E41"/>
    <mergeCell ref="B46:E46"/>
    <mergeCell ref="B40:E40"/>
    <mergeCell ref="B21:E21"/>
    <mergeCell ref="B22:E22"/>
    <mergeCell ref="A30:M30"/>
    <mergeCell ref="D31:G31"/>
    <mergeCell ref="D32:G32"/>
    <mergeCell ref="D33:G33"/>
    <mergeCell ref="H36:I36"/>
    <mergeCell ref="J36:K36"/>
  </mergeCells>
  <hyperlinks>
    <hyperlink ref="N10" r:id="rId1" display="www.der.es.gov.br/download/SERVI%C3%87OS%20MAIO%202010.pdf ITEM 01.01.001"/>
    <hyperlink ref="N11" r:id="rId2" display="www.der.es.gov.br/download/SERVI%C3%87OS%20MAIO%202010.pdf ITEM 01.01.001"/>
    <hyperlink ref="N12" r:id="rId3" display="www.der.es.gov.br/download/SERVI%C3%87OS%20MAIO%202010.pdf ITEM 01.01.001"/>
    <hyperlink ref="N13" r:id="rId4" display="www.der.es.gov.br/download/SERVI%C3%87OS%20MAIO%202010.pdf ITEM 01.01.001"/>
    <hyperlink ref="N14" r:id="rId5" display="www.der.es.gov.br/download/SERVI%C3%87OS%20MAIO%202010.pdf ITEM 01.01.001"/>
    <hyperlink ref="N15" r:id="rId6" display="www.der.es.gov.br/download/SERVI%C3%87OS%20MAIO%202010.pdf ITEM 01.01.001"/>
    <hyperlink ref="N16" r:id="rId7" display="www.der.es.gov.br/download/SERVI%C3%87OS%20MAIO%202010.pdf ITEM 01.01.001"/>
    <hyperlink ref="N17" r:id="rId8" display="www.der.es.gov.br/download/SERVI%C3%87OS%20MAIO%202010.pdf ITEM 01.01.001"/>
    <hyperlink ref="N18" r:id="rId9" display="www.der.es.gov.br/download/SERVI%C3%87OS%20MAIO%202010.pdf ITEM 01.01.001"/>
  </hyperlinks>
  <printOptions horizontalCentered="1" verticalCentered="1"/>
  <pageMargins left="0" right="0" top="0" bottom="0" header="0" footer="0"/>
  <pageSetup horizontalDpi="300" verticalDpi="300" orientation="landscape" paperSize="9" scale="90" r:id="rId1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selma.henriques</cp:lastModifiedBy>
  <cp:lastPrinted>2013-12-10T18:29:27Z</cp:lastPrinted>
  <dcterms:created xsi:type="dcterms:W3CDTF">1996-10-29T12:43:50Z</dcterms:created>
  <dcterms:modified xsi:type="dcterms:W3CDTF">2014-01-21T18:44:29Z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